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rsynnerman/Desktop/"/>
    </mc:Choice>
  </mc:AlternateContent>
  <xr:revisionPtr revIDLastSave="0" documentId="8_{5D4A234A-14BD-F14F-8B4A-2EE54F6610F5}" xr6:coauthVersionLast="43" xr6:coauthVersionMax="43" xr10:uidLastSave="{00000000-0000-0000-0000-000000000000}"/>
  <bookViews>
    <workbookView xWindow="0" yWindow="460" windowWidth="20740" windowHeight="11160" xr2:uid="{00000000-000D-0000-FFFF-FFFF00000000}"/>
  </bookViews>
  <sheets>
    <sheet name="2008" sheetId="5" r:id="rId1"/>
    <sheet name="2009" sheetId="3" r:id="rId2"/>
    <sheet name="2010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1" i="3" l="1"/>
  <c r="I71" i="3"/>
  <c r="G71" i="3"/>
  <c r="K70" i="3"/>
  <c r="I70" i="3"/>
  <c r="G70" i="3"/>
  <c r="K69" i="3"/>
  <c r="I69" i="3"/>
  <c r="G69" i="3"/>
  <c r="K68" i="3"/>
  <c r="I68" i="3"/>
  <c r="G68" i="3"/>
  <c r="K67" i="3"/>
  <c r="I67" i="3"/>
  <c r="G67" i="3"/>
  <c r="K45" i="3" l="1"/>
  <c r="I45" i="3"/>
  <c r="K44" i="3"/>
  <c r="I44" i="3"/>
  <c r="K43" i="3"/>
  <c r="I43" i="3"/>
  <c r="K42" i="3"/>
  <c r="I42" i="3"/>
  <c r="K41" i="3"/>
  <c r="I41" i="3"/>
  <c r="G43" i="3"/>
  <c r="G45" i="3"/>
  <c r="G44" i="3"/>
  <c r="G42" i="3"/>
  <c r="G41" i="3"/>
  <c r="G52" i="3" l="1"/>
  <c r="K9" i="3"/>
  <c r="K8" i="3"/>
  <c r="K7" i="3"/>
  <c r="K6" i="3"/>
  <c r="K5" i="3"/>
  <c r="I9" i="3"/>
  <c r="I8" i="3"/>
  <c r="I7" i="3"/>
  <c r="I6" i="3"/>
  <c r="I5" i="3"/>
  <c r="G9" i="3" l="1"/>
  <c r="G8" i="3"/>
  <c r="G7" i="3"/>
  <c r="G6" i="3"/>
  <c r="G5" i="3"/>
  <c r="K8" i="1" l="1"/>
  <c r="K85" i="1" l="1"/>
  <c r="I85" i="1"/>
  <c r="G85" i="1"/>
  <c r="K84" i="1"/>
  <c r="I84" i="1"/>
  <c r="G84" i="1"/>
  <c r="K83" i="1"/>
  <c r="I83" i="1"/>
  <c r="G83" i="1"/>
  <c r="K82" i="1"/>
  <c r="I82" i="1"/>
  <c r="G82" i="1"/>
  <c r="K81" i="1"/>
  <c r="I81" i="1"/>
  <c r="G81" i="1"/>
  <c r="K68" i="1"/>
  <c r="I68" i="1"/>
  <c r="G68" i="1"/>
  <c r="K67" i="1"/>
  <c r="I67" i="1"/>
  <c r="G67" i="1"/>
  <c r="K66" i="1"/>
  <c r="I66" i="1"/>
  <c r="G66" i="1"/>
  <c r="K65" i="1"/>
  <c r="I65" i="1"/>
  <c r="G65" i="1"/>
  <c r="K64" i="1"/>
  <c r="I64" i="1"/>
  <c r="G64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99" i="1" l="1"/>
  <c r="I99" i="1"/>
  <c r="G99" i="1"/>
  <c r="K77" i="1"/>
  <c r="I77" i="1"/>
  <c r="G77" i="1"/>
  <c r="K59" i="1"/>
  <c r="I59" i="1"/>
  <c r="G59" i="1"/>
  <c r="K39" i="1"/>
  <c r="I39" i="1"/>
  <c r="G39" i="1"/>
  <c r="K88" i="5"/>
  <c r="K87" i="5"/>
  <c r="K86" i="5"/>
  <c r="K85" i="5"/>
  <c r="K84" i="5"/>
  <c r="G88" i="5"/>
  <c r="G87" i="5"/>
  <c r="G86" i="5"/>
  <c r="G85" i="5"/>
  <c r="G84" i="5"/>
  <c r="I88" i="5" l="1"/>
  <c r="I87" i="5"/>
  <c r="I86" i="5"/>
  <c r="I85" i="5"/>
  <c r="I84" i="5"/>
  <c r="K104" i="5" l="1"/>
  <c r="I104" i="5"/>
  <c r="G104" i="5"/>
  <c r="K103" i="5"/>
  <c r="I103" i="5"/>
  <c r="G103" i="5"/>
  <c r="K102" i="5"/>
  <c r="I102" i="5"/>
  <c r="G102" i="5"/>
  <c r="K101" i="5"/>
  <c r="I101" i="5"/>
  <c r="G101" i="5"/>
  <c r="K100" i="5"/>
  <c r="I100" i="5"/>
  <c r="G100" i="5"/>
  <c r="G96" i="5" l="1"/>
  <c r="K96" i="5"/>
  <c r="I96" i="5"/>
  <c r="K107" i="5"/>
  <c r="I107" i="5"/>
  <c r="G107" i="5"/>
  <c r="K132" i="1" l="1"/>
  <c r="I132" i="1"/>
  <c r="G132" i="1"/>
  <c r="K131" i="1"/>
  <c r="I131" i="1"/>
  <c r="G131" i="1"/>
  <c r="K130" i="1"/>
  <c r="I130" i="1"/>
  <c r="G130" i="1"/>
  <c r="K129" i="1"/>
  <c r="I129" i="1"/>
  <c r="G129" i="1"/>
  <c r="K128" i="1"/>
  <c r="I128" i="1"/>
  <c r="G128" i="1"/>
  <c r="K166" i="3"/>
  <c r="I166" i="3"/>
  <c r="G166" i="3"/>
  <c r="K165" i="3"/>
  <c r="I165" i="3"/>
  <c r="G165" i="3"/>
  <c r="K164" i="3"/>
  <c r="I164" i="3"/>
  <c r="G164" i="3"/>
  <c r="K163" i="3"/>
  <c r="I163" i="3"/>
  <c r="G163" i="3"/>
  <c r="K162" i="3"/>
  <c r="I162" i="3"/>
  <c r="G162" i="3"/>
  <c r="G147" i="3"/>
  <c r="I147" i="3"/>
  <c r="K147" i="3"/>
  <c r="G109" i="3"/>
  <c r="G108" i="3"/>
  <c r="G107" i="3"/>
  <c r="G106" i="3"/>
  <c r="G105" i="3"/>
  <c r="G83" i="3"/>
  <c r="K86" i="3"/>
  <c r="I86" i="3"/>
  <c r="G86" i="3"/>
  <c r="K85" i="3"/>
  <c r="I85" i="3"/>
  <c r="G85" i="3"/>
  <c r="K84" i="3"/>
  <c r="I84" i="3"/>
  <c r="G84" i="3"/>
  <c r="K83" i="3"/>
  <c r="I83" i="3"/>
  <c r="K82" i="3"/>
  <c r="I82" i="3"/>
  <c r="G82" i="3"/>
  <c r="K59" i="3"/>
  <c r="I59" i="3"/>
  <c r="G59" i="3"/>
  <c r="K58" i="3"/>
  <c r="I58" i="3"/>
  <c r="G58" i="3"/>
  <c r="K57" i="3"/>
  <c r="I57" i="3"/>
  <c r="G57" i="3"/>
  <c r="K56" i="3"/>
  <c r="I56" i="3"/>
  <c r="G56" i="3"/>
  <c r="K55" i="3"/>
  <c r="I55" i="3"/>
  <c r="G55" i="3"/>
  <c r="K30" i="3"/>
  <c r="G30" i="3"/>
  <c r="K29" i="3"/>
  <c r="G29" i="3"/>
  <c r="K28" i="3"/>
  <c r="G28" i="3"/>
  <c r="K27" i="3"/>
  <c r="G27" i="3"/>
  <c r="K26" i="3"/>
  <c r="I26" i="3"/>
  <c r="G26" i="3"/>
  <c r="K138" i="1" l="1"/>
  <c r="I138" i="1"/>
  <c r="G138" i="1"/>
  <c r="G170" i="3"/>
  <c r="I62" i="3"/>
  <c r="G62" i="3"/>
  <c r="I170" i="3"/>
  <c r="K170" i="3"/>
  <c r="I101" i="3"/>
  <c r="G78" i="3"/>
  <c r="K78" i="3"/>
  <c r="I78" i="3"/>
  <c r="K62" i="3"/>
  <c r="K145" i="5" l="1"/>
  <c r="I145" i="5"/>
  <c r="G145" i="5"/>
  <c r="K144" i="5"/>
  <c r="I144" i="5"/>
  <c r="G144" i="5"/>
  <c r="K143" i="5"/>
  <c r="I143" i="5"/>
  <c r="G143" i="5"/>
  <c r="K142" i="5"/>
  <c r="I142" i="5"/>
  <c r="G142" i="5"/>
  <c r="K141" i="5"/>
  <c r="I141" i="5"/>
  <c r="G141" i="5"/>
  <c r="K72" i="5"/>
  <c r="I72" i="5"/>
  <c r="G72" i="5"/>
  <c r="K71" i="5"/>
  <c r="I71" i="5"/>
  <c r="G71" i="5"/>
  <c r="K70" i="5"/>
  <c r="I70" i="5"/>
  <c r="G70" i="5"/>
  <c r="K69" i="5"/>
  <c r="I69" i="5"/>
  <c r="G69" i="5"/>
  <c r="K68" i="5"/>
  <c r="I68" i="5"/>
  <c r="G68" i="5"/>
  <c r="K116" i="5"/>
  <c r="I116" i="5"/>
  <c r="G116" i="5"/>
  <c r="K115" i="5"/>
  <c r="I115" i="5"/>
  <c r="G115" i="5"/>
  <c r="K114" i="5"/>
  <c r="I114" i="5"/>
  <c r="G114" i="5"/>
  <c r="K113" i="5"/>
  <c r="I113" i="5"/>
  <c r="G113" i="5"/>
  <c r="K112" i="5"/>
  <c r="I112" i="5"/>
  <c r="G112" i="5"/>
  <c r="K44" i="5"/>
  <c r="I44" i="5"/>
  <c r="K43" i="5"/>
  <c r="I43" i="5"/>
  <c r="K42" i="5"/>
  <c r="I42" i="5"/>
  <c r="K41" i="5"/>
  <c r="I41" i="5"/>
  <c r="K40" i="5"/>
  <c r="I40" i="5"/>
  <c r="G44" i="5"/>
  <c r="G43" i="5"/>
  <c r="G42" i="5"/>
  <c r="G41" i="5"/>
  <c r="G40" i="5"/>
  <c r="K9" i="5"/>
  <c r="I9" i="5"/>
  <c r="G9" i="5"/>
  <c r="K8" i="5"/>
  <c r="I8" i="5"/>
  <c r="G8" i="5"/>
  <c r="K7" i="5"/>
  <c r="I7" i="5"/>
  <c r="G7" i="5"/>
  <c r="K6" i="5"/>
  <c r="I6" i="5"/>
  <c r="G6" i="5"/>
  <c r="K5" i="5"/>
  <c r="I5" i="5"/>
  <c r="G5" i="5"/>
  <c r="K121" i="5" l="1"/>
  <c r="I121" i="5"/>
  <c r="G121" i="5"/>
  <c r="K78" i="5"/>
  <c r="I78" i="5"/>
  <c r="G78" i="5"/>
  <c r="G116" i="1"/>
  <c r="G117" i="1"/>
  <c r="G118" i="1"/>
  <c r="G119" i="1"/>
  <c r="G120" i="1"/>
  <c r="K120" i="1"/>
  <c r="I120" i="1"/>
  <c r="K119" i="1"/>
  <c r="I119" i="1"/>
  <c r="K118" i="1"/>
  <c r="I118" i="1"/>
  <c r="K117" i="1"/>
  <c r="I117" i="1"/>
  <c r="K116" i="1"/>
  <c r="I116" i="1"/>
  <c r="K108" i="1"/>
  <c r="I108" i="1"/>
  <c r="G108" i="1"/>
  <c r="K107" i="1"/>
  <c r="I107" i="1"/>
  <c r="G107" i="1"/>
  <c r="K106" i="1"/>
  <c r="I106" i="1"/>
  <c r="G106" i="1"/>
  <c r="K105" i="1"/>
  <c r="G105" i="1"/>
  <c r="K104" i="1"/>
  <c r="I104" i="1"/>
  <c r="G104" i="1"/>
  <c r="K22" i="1" l="1"/>
  <c r="K19" i="1"/>
  <c r="K20" i="1"/>
  <c r="K21" i="1"/>
  <c r="I8" i="1"/>
  <c r="I7" i="1"/>
  <c r="I6" i="1"/>
  <c r="I5" i="1"/>
  <c r="I4" i="1"/>
  <c r="K7" i="1"/>
  <c r="K6" i="1"/>
  <c r="K5" i="1"/>
  <c r="K4" i="1"/>
  <c r="G8" i="1"/>
  <c r="G7" i="1"/>
  <c r="G6" i="1"/>
  <c r="G5" i="1"/>
  <c r="G4" i="1"/>
  <c r="I52" i="3" l="1"/>
  <c r="K128" i="5"/>
  <c r="K127" i="5"/>
  <c r="K126" i="5"/>
  <c r="K125" i="5"/>
  <c r="K124" i="5"/>
  <c r="I149" i="3"/>
  <c r="I148" i="3"/>
  <c r="I146" i="3"/>
  <c r="I145" i="3"/>
  <c r="I109" i="3"/>
  <c r="K108" i="3"/>
  <c r="I108" i="3"/>
  <c r="K107" i="3"/>
  <c r="I107" i="3"/>
  <c r="K106" i="3"/>
  <c r="I106" i="3"/>
  <c r="K105" i="3"/>
  <c r="I105" i="3"/>
  <c r="K52" i="3" l="1"/>
  <c r="I158" i="3"/>
  <c r="I21" i="3"/>
  <c r="K21" i="3"/>
  <c r="G21" i="3"/>
  <c r="I22" i="1"/>
  <c r="I21" i="1"/>
  <c r="I20" i="1"/>
  <c r="I19" i="1"/>
  <c r="K18" i="1"/>
  <c r="I18" i="1"/>
  <c r="G22" i="1"/>
  <c r="G21" i="1"/>
  <c r="G20" i="1"/>
  <c r="G19" i="1"/>
  <c r="G18" i="1"/>
  <c r="G27" i="1" l="1"/>
  <c r="G145" i="3" l="1"/>
  <c r="K145" i="3"/>
  <c r="G146" i="3"/>
  <c r="K146" i="3"/>
  <c r="G148" i="3"/>
  <c r="K148" i="3"/>
  <c r="G149" i="3"/>
  <c r="K149" i="3"/>
  <c r="I105" i="1" l="1"/>
  <c r="I128" i="5" l="1"/>
  <c r="I127" i="5"/>
  <c r="I126" i="5"/>
  <c r="I125" i="5"/>
  <c r="I124" i="5"/>
  <c r="G128" i="5"/>
  <c r="G127" i="5"/>
  <c r="G126" i="5"/>
  <c r="G125" i="5"/>
  <c r="G124" i="5"/>
  <c r="K56" i="5"/>
  <c r="K55" i="5"/>
  <c r="K54" i="5"/>
  <c r="K53" i="5"/>
  <c r="K52" i="5"/>
  <c r="I56" i="5"/>
  <c r="I55" i="5"/>
  <c r="I54" i="5"/>
  <c r="I53" i="5"/>
  <c r="I52" i="5"/>
  <c r="G56" i="5"/>
  <c r="G55" i="5"/>
  <c r="G54" i="5"/>
  <c r="G53" i="5"/>
  <c r="G52" i="5"/>
  <c r="G26" i="5"/>
  <c r="G25" i="5"/>
  <c r="G24" i="5"/>
  <c r="G23" i="5"/>
  <c r="G22" i="5"/>
  <c r="I14" i="1" l="1"/>
  <c r="K109" i="3" l="1"/>
  <c r="G127" i="3" l="1"/>
  <c r="K112" i="1"/>
  <c r="I112" i="1"/>
  <c r="G112" i="1"/>
  <c r="K14" i="1"/>
  <c r="K127" i="3"/>
  <c r="K123" i="1" l="1"/>
  <c r="I123" i="1"/>
  <c r="G123" i="1"/>
  <c r="I127" i="3"/>
  <c r="K26" i="5" l="1"/>
  <c r="I26" i="5"/>
  <c r="K25" i="5"/>
  <c r="I25" i="5"/>
  <c r="K24" i="5"/>
  <c r="I24" i="5"/>
  <c r="K23" i="5"/>
  <c r="I23" i="5"/>
  <c r="K22" i="5"/>
  <c r="I22" i="5"/>
  <c r="K37" i="5" l="1"/>
  <c r="I37" i="5"/>
  <c r="G37" i="5"/>
  <c r="I63" i="5"/>
  <c r="G63" i="5"/>
  <c r="K63" i="5"/>
  <c r="K134" i="3"/>
  <c r="K133" i="3"/>
  <c r="K132" i="3"/>
  <c r="K131" i="3"/>
  <c r="K130" i="3"/>
  <c r="I134" i="3"/>
  <c r="I133" i="3"/>
  <c r="I132" i="3"/>
  <c r="I131" i="3"/>
  <c r="I130" i="3"/>
  <c r="G134" i="3"/>
  <c r="G133" i="3"/>
  <c r="G132" i="3"/>
  <c r="G131" i="3"/>
  <c r="G130" i="3"/>
  <c r="K158" i="3"/>
  <c r="K101" i="3"/>
  <c r="I30" i="3"/>
  <c r="I29" i="3"/>
  <c r="I28" i="3"/>
  <c r="I27" i="3"/>
  <c r="G158" i="3"/>
  <c r="I138" i="5"/>
  <c r="K152" i="5"/>
  <c r="I152" i="5"/>
  <c r="K138" i="5"/>
  <c r="K48" i="5"/>
  <c r="I48" i="5"/>
  <c r="I19" i="5"/>
  <c r="K19" i="5"/>
  <c r="G152" i="5"/>
  <c r="G138" i="5"/>
  <c r="K142" i="3" l="1"/>
  <c r="I142" i="3"/>
  <c r="G142" i="3"/>
  <c r="G48" i="5"/>
  <c r="G101" i="3"/>
  <c r="K38" i="3"/>
  <c r="I38" i="3"/>
  <c r="G38" i="3"/>
  <c r="G14" i="1"/>
  <c r="I27" i="1"/>
  <c r="K27" i="1"/>
  <c r="G19" i="5"/>
</calcChain>
</file>

<file path=xl/sharedStrings.xml><?xml version="1.0" encoding="utf-8"?>
<sst xmlns="http://schemas.openxmlformats.org/spreadsheetml/2006/main" count="1846" uniqueCount="627">
  <si>
    <t>Namn</t>
  </si>
  <si>
    <t>Klubb</t>
  </si>
  <si>
    <t>Lag</t>
  </si>
  <si>
    <t>60 m</t>
  </si>
  <si>
    <t>Höjd</t>
  </si>
  <si>
    <t>Täby IS</t>
  </si>
  <si>
    <t>Huddinge AIS</t>
  </si>
  <si>
    <t>Född</t>
  </si>
  <si>
    <t>Ebba</t>
  </si>
  <si>
    <t>Hammarby IF</t>
  </si>
  <si>
    <t>Erik</t>
  </si>
  <si>
    <t>Simon</t>
  </si>
  <si>
    <t>6x200 m</t>
  </si>
  <si>
    <t>Ella</t>
  </si>
  <si>
    <t>Resulat pr lag</t>
  </si>
  <si>
    <t>Elsa</t>
  </si>
  <si>
    <t>Resultat pr lag</t>
  </si>
  <si>
    <t>Kula 2 kg</t>
  </si>
  <si>
    <t>Emil</t>
  </si>
  <si>
    <t>Felix</t>
  </si>
  <si>
    <t>Larsson</t>
  </si>
  <si>
    <t>Hugo</t>
  </si>
  <si>
    <t>5-bäst</t>
  </si>
  <si>
    <t>5-Bäst</t>
  </si>
  <si>
    <t>Julia</t>
  </si>
  <si>
    <t>Leo</t>
  </si>
  <si>
    <t>Albin</t>
  </si>
  <si>
    <t>Alexander</t>
  </si>
  <si>
    <t>Filippa</t>
  </si>
  <si>
    <t>Pettersson</t>
  </si>
  <si>
    <t>Vincent</t>
  </si>
  <si>
    <t>Agnes</t>
  </si>
  <si>
    <t>Alice</t>
  </si>
  <si>
    <t>Elin</t>
  </si>
  <si>
    <t>Amanda</t>
  </si>
  <si>
    <t>Wilma</t>
  </si>
  <si>
    <t>Elias</t>
  </si>
  <si>
    <t>Emma</t>
  </si>
  <si>
    <t>Lag 1</t>
  </si>
  <si>
    <t>Lag 3</t>
  </si>
  <si>
    <t>Lag 2</t>
  </si>
  <si>
    <t xml:space="preserve"> </t>
  </si>
  <si>
    <t>Alva</t>
  </si>
  <si>
    <t>Jansson</t>
  </si>
  <si>
    <t>Axel</t>
  </si>
  <si>
    <t>Oscar</t>
  </si>
  <si>
    <t>Helge</t>
  </si>
  <si>
    <t>William</t>
  </si>
  <si>
    <t>Theo</t>
  </si>
  <si>
    <t>Ida</t>
  </si>
  <si>
    <t>Raitis</t>
  </si>
  <si>
    <t>Elliot</t>
  </si>
  <si>
    <t>Johansson</t>
  </si>
  <si>
    <t>Alfred</t>
  </si>
  <si>
    <t>Lukas</t>
  </si>
  <si>
    <t>Douglas</t>
  </si>
  <si>
    <t>Wolgast</t>
  </si>
  <si>
    <t>Hjertzell</t>
  </si>
  <si>
    <t>Nora</t>
  </si>
  <si>
    <t>Lindblom</t>
  </si>
  <si>
    <t>Olsson</t>
  </si>
  <si>
    <t>Gagnerud</t>
  </si>
  <si>
    <t>Noel</t>
  </si>
  <si>
    <t xml:space="preserve">    </t>
  </si>
  <si>
    <t>Stella</t>
  </si>
  <si>
    <t>Tim</t>
  </si>
  <si>
    <t>Holmeros</t>
  </si>
  <si>
    <t>Olivia</t>
  </si>
  <si>
    <t>Kula</t>
  </si>
  <si>
    <t>Selma</t>
  </si>
  <si>
    <t>Axelsson</t>
  </si>
  <si>
    <t>Roslund</t>
  </si>
  <si>
    <t>Herman</t>
  </si>
  <si>
    <t>Nadja</t>
  </si>
  <si>
    <t>Eriksson</t>
  </si>
  <si>
    <t>2008</t>
  </si>
  <si>
    <t>2009</t>
  </si>
  <si>
    <t>Tyra</t>
  </si>
  <si>
    <t>Vidar</t>
  </si>
  <si>
    <t>2010</t>
  </si>
  <si>
    <t>Emilie</t>
  </si>
  <si>
    <t>Grufman</t>
  </si>
  <si>
    <t>Oskar</t>
  </si>
  <si>
    <t>Ekman</t>
  </si>
  <si>
    <t>Håkansson</t>
  </si>
  <si>
    <t>Hammarby</t>
  </si>
  <si>
    <t>Taube</t>
  </si>
  <si>
    <t>Olle</t>
  </si>
  <si>
    <t>Lee</t>
  </si>
  <si>
    <t>Isa</t>
  </si>
  <si>
    <t>Green</t>
  </si>
  <si>
    <t>Westervall</t>
  </si>
  <si>
    <t>Algot</t>
  </si>
  <si>
    <t>Särnbrink</t>
  </si>
  <si>
    <t>Greta</t>
  </si>
  <si>
    <t>Bedarvik</t>
  </si>
  <si>
    <t>Melanie</t>
  </si>
  <si>
    <t>Zebaztian</t>
  </si>
  <si>
    <t>Yllén</t>
  </si>
  <si>
    <t>Ossian</t>
  </si>
  <si>
    <t>08-Svart</t>
  </si>
  <si>
    <t>Juni</t>
  </si>
  <si>
    <t>Arkmo Rydnemalm</t>
  </si>
  <si>
    <t>Nevenstam</t>
  </si>
  <si>
    <t>Malmborg</t>
  </si>
  <si>
    <t>Roth Lundin</t>
  </si>
  <si>
    <t>Spainhour</t>
  </si>
  <si>
    <t>Vikström</t>
  </si>
  <si>
    <t>Weissenborn</t>
  </si>
  <si>
    <t>Strömberg</t>
  </si>
  <si>
    <t>Lag 4</t>
  </si>
  <si>
    <t>Siri</t>
  </si>
  <si>
    <t>Hackett</t>
  </si>
  <si>
    <t>Mathilda</t>
  </si>
  <si>
    <t>Ellen</t>
  </si>
  <si>
    <t> Alvin</t>
  </si>
  <si>
    <t>Holmgren</t>
  </si>
  <si>
    <t> Benjamin</t>
  </si>
  <si>
    <t>Wilkinson</t>
  </si>
  <si>
    <t> Edit</t>
  </si>
  <si>
    <t>Camarstrand</t>
  </si>
  <si>
    <t>Idun</t>
  </si>
  <si>
    <t>Isak</t>
  </si>
  <si>
    <t>Forshed</t>
  </si>
  <si>
    <t>Chelcy</t>
  </si>
  <si>
    <t>Pålsson</t>
  </si>
  <si>
    <t>Öhner</t>
  </si>
  <si>
    <t>Moa</t>
  </si>
  <si>
    <t>Nordberg</t>
  </si>
  <si>
    <t>Sahlen</t>
  </si>
  <si>
    <t xml:space="preserve">Olle </t>
  </si>
  <si>
    <t>Isabella</t>
  </si>
  <si>
    <t>Lundquist</t>
  </si>
  <si>
    <t>Bjurman</t>
  </si>
  <si>
    <t>Fred</t>
  </si>
  <si>
    <t>Hedlund</t>
  </si>
  <si>
    <t>Nori</t>
  </si>
  <si>
    <t>Rasmus</t>
  </si>
  <si>
    <t>Berglund</t>
  </si>
  <si>
    <t>Pantzar</t>
  </si>
  <si>
    <t>Eidebo</t>
  </si>
  <si>
    <t>Viberg</t>
  </si>
  <si>
    <t>Granqvist</t>
  </si>
  <si>
    <t>Sjöberg</t>
  </si>
  <si>
    <t>Frost</t>
  </si>
  <si>
    <t>Solenberg/Sjöström</t>
  </si>
  <si>
    <t>Joar</t>
  </si>
  <si>
    <t>Stange</t>
  </si>
  <si>
    <t>Rudström</t>
  </si>
  <si>
    <t>Filip</t>
  </si>
  <si>
    <t>Sophie</t>
  </si>
  <si>
    <t>Wölger</t>
  </si>
  <si>
    <t>Nässil</t>
  </si>
  <si>
    <t>Fredriksson</t>
  </si>
  <si>
    <t>Clason</t>
  </si>
  <si>
    <t>Svea</t>
  </si>
  <si>
    <t xml:space="preserve">Stella </t>
  </si>
  <si>
    <t>Beiming Brotte</t>
  </si>
  <si>
    <t>Eklöf</t>
  </si>
  <si>
    <t>Alma</t>
  </si>
  <si>
    <t>Jumanne</t>
  </si>
  <si>
    <t>Caddeo</t>
  </si>
  <si>
    <t>Alvin</t>
  </si>
  <si>
    <t>Sjögren</t>
  </si>
  <si>
    <t>09:2</t>
  </si>
  <si>
    <t>Alessandro</t>
  </si>
  <si>
    <t>Mancinella</t>
  </si>
  <si>
    <t>Hampus</t>
  </si>
  <si>
    <t>Yonis</t>
  </si>
  <si>
    <t>Carp</t>
  </si>
  <si>
    <t>Ekener</t>
  </si>
  <si>
    <t>Franka</t>
  </si>
  <si>
    <t>Rydergård</t>
  </si>
  <si>
    <t>09:3</t>
  </si>
  <si>
    <t>09:4</t>
  </si>
  <si>
    <t>09:5</t>
  </si>
  <si>
    <t>Liljebäck</t>
  </si>
  <si>
    <t>Josef</t>
  </si>
  <si>
    <t>Kevin</t>
  </si>
  <si>
    <t>Wahlström</t>
  </si>
  <si>
    <t>Katja</t>
  </si>
  <si>
    <t>Sköldberg</t>
  </si>
  <si>
    <t>Sahlstedt</t>
  </si>
  <si>
    <t xml:space="preserve">Oliver </t>
  </si>
  <si>
    <t>Gustafsson</t>
  </si>
  <si>
    <t>Amelie</t>
  </si>
  <si>
    <t>Crona</t>
  </si>
  <si>
    <t>Eide-Jensen</t>
  </si>
  <si>
    <t xml:space="preserve">Smilla </t>
  </si>
  <si>
    <t>Runeborg</t>
  </si>
  <si>
    <t>Lo</t>
  </si>
  <si>
    <t>Dahl</t>
  </si>
  <si>
    <t xml:space="preserve">Elsa </t>
  </si>
  <si>
    <t>Nordgren</t>
  </si>
  <si>
    <t>Egon</t>
  </si>
  <si>
    <t>Viidas</t>
  </si>
  <si>
    <t>Liv</t>
  </si>
  <si>
    <t>Aizawa</t>
  </si>
  <si>
    <t>Broberg Rydqvist</t>
  </si>
  <si>
    <t>Carlsson</t>
  </si>
  <si>
    <t>Astri</t>
  </si>
  <si>
    <t>Ingrid</t>
  </si>
  <si>
    <t>Torssander</t>
  </si>
  <si>
    <t>Stålkula</t>
  </si>
  <si>
    <t>Aston</t>
  </si>
  <si>
    <t>Esther</t>
  </si>
  <si>
    <t>Heidi</t>
  </si>
  <si>
    <t>Wikström</t>
  </si>
  <si>
    <t>Karlberg</t>
  </si>
  <si>
    <t>Wärlegård</t>
  </si>
  <si>
    <t>09:AC</t>
  </si>
  <si>
    <t>Samuel</t>
  </si>
  <si>
    <t>Gutke</t>
  </si>
  <si>
    <t>Zetterberg</t>
  </si>
  <si>
    <t>Fridlund</t>
  </si>
  <si>
    <t>Forsgren</t>
  </si>
  <si>
    <t>Gimfall</t>
  </si>
  <si>
    <t>Sonesson</t>
  </si>
  <si>
    <t>Måns</t>
  </si>
  <si>
    <t>Melin</t>
  </si>
  <si>
    <t>Thulin</t>
  </si>
  <si>
    <t>Rudberg</t>
  </si>
  <si>
    <t>Rebecca</t>
  </si>
  <si>
    <t>Fritz</t>
  </si>
  <si>
    <t>Strand</t>
  </si>
  <si>
    <t>Eckerberg</t>
  </si>
  <si>
    <t>Bjurstam</t>
  </si>
  <si>
    <t>Jörbeck</t>
  </si>
  <si>
    <t>Mira</t>
  </si>
  <si>
    <t>Sofia</t>
  </si>
  <si>
    <t>09 Svart</t>
  </si>
  <si>
    <t>Gherman</t>
  </si>
  <si>
    <t>Vilma</t>
  </si>
  <si>
    <t>Snabb</t>
  </si>
  <si>
    <t>Östmark</t>
  </si>
  <si>
    <t>09 Vit</t>
  </si>
  <si>
    <t>Blomqvist</t>
  </si>
  <si>
    <t>Alzén</t>
  </si>
  <si>
    <t>09:BD</t>
  </si>
  <si>
    <t xml:space="preserve">Axel </t>
  </si>
  <si>
    <t>Victorin</t>
  </si>
  <si>
    <t>Theodor</t>
  </si>
  <si>
    <t>Henri</t>
  </si>
  <si>
    <t>Ilison</t>
  </si>
  <si>
    <t>Carolina</t>
  </si>
  <si>
    <t>Antosson</t>
  </si>
  <si>
    <t xml:space="preserve">Alexandre </t>
  </si>
  <si>
    <t xml:space="preserve">Ali </t>
  </si>
  <si>
    <t>Ferej</t>
  </si>
  <si>
    <t xml:space="preserve">Bella </t>
  </si>
  <si>
    <t>Mumbanua</t>
  </si>
  <si>
    <t>Ohlsson</t>
  </si>
  <si>
    <t xml:space="preserve">Kasper </t>
  </si>
  <si>
    <t>Åhlund</t>
  </si>
  <si>
    <t>Alexandersson</t>
  </si>
  <si>
    <t>Axtilius</t>
  </si>
  <si>
    <t>Jordan</t>
  </si>
  <si>
    <t>Nordstrand</t>
  </si>
  <si>
    <t>Maximus</t>
  </si>
  <si>
    <t>Annerstedt</t>
  </si>
  <si>
    <t>Svante</t>
  </si>
  <si>
    <t>Blum Andre</t>
  </si>
  <si>
    <t xml:space="preserve">Hampus </t>
  </si>
  <si>
    <t xml:space="preserve">Alfred </t>
  </si>
  <si>
    <t>Stålnacke</t>
  </si>
  <si>
    <t xml:space="preserve">Alexander </t>
  </si>
  <si>
    <t>Zielfelt</t>
  </si>
  <si>
    <t xml:space="preserve"> Dahlborn</t>
  </si>
  <si>
    <t xml:space="preserve"> Stenborg</t>
  </si>
  <si>
    <t xml:space="preserve"> Lundstedt</t>
  </si>
  <si>
    <t xml:space="preserve">Leo </t>
  </si>
  <si>
    <t xml:space="preserve">Nore </t>
  </si>
  <si>
    <t>Ebbe</t>
  </si>
  <si>
    <t>Björkman</t>
  </si>
  <si>
    <t>Tuva-Lisa</t>
  </si>
  <si>
    <t>Linerut</t>
  </si>
  <si>
    <t>Karlsson</t>
  </si>
  <si>
    <t>Övermo</t>
  </si>
  <si>
    <t>Tuva-LI</t>
  </si>
  <si>
    <t xml:space="preserve">Åberg </t>
  </si>
  <si>
    <t>You Paulsson</t>
  </si>
  <si>
    <t>Noah</t>
  </si>
  <si>
    <t>Öhrström</t>
  </si>
  <si>
    <t>Sandberg</t>
  </si>
  <si>
    <t>Nemanja</t>
  </si>
  <si>
    <t>Opacic</t>
  </si>
  <si>
    <t>Karvik</t>
  </si>
  <si>
    <t>Mathiesen</t>
  </si>
  <si>
    <t>Kernell</t>
  </si>
  <si>
    <t>Emelie</t>
  </si>
  <si>
    <t>Näsholm</t>
  </si>
  <si>
    <t>Ester</t>
  </si>
  <si>
    <t>Jordelius</t>
  </si>
  <si>
    <t>Nilsson</t>
  </si>
  <si>
    <t>Hanna</t>
  </si>
  <si>
    <t>Koningen</t>
  </si>
  <si>
    <t>Alisia</t>
  </si>
  <si>
    <t>Norrenge</t>
  </si>
  <si>
    <t xml:space="preserve">Dante </t>
  </si>
  <si>
    <t>Grip- Sommelius</t>
  </si>
  <si>
    <t>Sigge</t>
  </si>
  <si>
    <t>Nilzén</t>
  </si>
  <si>
    <t>Cordelia</t>
  </si>
  <si>
    <t>Ek-Sindahl</t>
  </si>
  <si>
    <t>Carlén</t>
  </si>
  <si>
    <t>Adam</t>
  </si>
  <si>
    <t>Hedin</t>
  </si>
  <si>
    <t xml:space="preserve">Julia </t>
  </si>
  <si>
    <t>Embla</t>
  </si>
  <si>
    <t xml:space="preserve"> Arfvidson</t>
  </si>
  <si>
    <t>Stjernfelt</t>
  </si>
  <si>
    <t>Linné</t>
  </si>
  <si>
    <t>Pernemar</t>
  </si>
  <si>
    <t>Poängtid</t>
  </si>
  <si>
    <t xml:space="preserve">Astrid </t>
  </si>
  <si>
    <t>Eliason</t>
  </si>
  <si>
    <t xml:space="preserve">Emma </t>
  </si>
  <si>
    <t>Edgren</t>
  </si>
  <si>
    <t xml:space="preserve">Elmar </t>
  </si>
  <si>
    <t>Edith</t>
  </si>
  <si>
    <t>Vejlo</t>
  </si>
  <si>
    <t>Arwen</t>
  </si>
  <si>
    <t>Pamelius</t>
  </si>
  <si>
    <t>Ifvarsson</t>
  </si>
  <si>
    <t>Naomie</t>
  </si>
  <si>
    <t>Carlqvist</t>
  </si>
  <si>
    <t>Stolpe</t>
  </si>
  <si>
    <t>Charlotta</t>
  </si>
  <si>
    <t>Tobias</t>
  </si>
  <si>
    <t>Höglund</t>
  </si>
  <si>
    <t>Wilhelm</t>
  </si>
  <si>
    <t>Ullberg</t>
  </si>
  <si>
    <t>Folke</t>
  </si>
  <si>
    <t>Samefors</t>
  </si>
  <si>
    <t>Matteo</t>
  </si>
  <si>
    <t>Costa</t>
  </si>
  <si>
    <t>Boisen</t>
  </si>
  <si>
    <t>Sköllersten</t>
  </si>
  <si>
    <t>Sixten</t>
  </si>
  <si>
    <t>Schierman</t>
  </si>
  <si>
    <t>Tuva</t>
  </si>
  <si>
    <t>Linn</t>
  </si>
  <si>
    <t>Halldin</t>
  </si>
  <si>
    <t xml:space="preserve">Emmy </t>
  </si>
  <si>
    <t>Sternlind</t>
  </si>
  <si>
    <t>Alasaad</t>
  </si>
  <si>
    <t>Malva</t>
  </si>
  <si>
    <t>Lönn</t>
  </si>
  <si>
    <t>Triangelkampen 6 april 2019</t>
  </si>
  <si>
    <t>10-1</t>
  </si>
  <si>
    <t>Appelquist</t>
  </si>
  <si>
    <t>Diana</t>
  </si>
  <si>
    <t>Aronsson</t>
  </si>
  <si>
    <t>Iris</t>
  </si>
  <si>
    <t>Bachner</t>
  </si>
  <si>
    <t>Bernslätt</t>
  </si>
  <si>
    <t>Djurstedt</t>
  </si>
  <si>
    <t>Benjamin</t>
  </si>
  <si>
    <t>Max</t>
  </si>
  <si>
    <t>Jonsson Glitterstam</t>
  </si>
  <si>
    <t>Matilda</t>
  </si>
  <si>
    <t>Krupenia</t>
  </si>
  <si>
    <t>Nyholm</t>
  </si>
  <si>
    <t>Nylander</t>
  </si>
  <si>
    <t>10:2</t>
  </si>
  <si>
    <t>Walter</t>
  </si>
  <si>
    <t>Simonsson</t>
  </si>
  <si>
    <t>Stebrant</t>
  </si>
  <si>
    <t>Hilda</t>
  </si>
  <si>
    <t>Järvinen</t>
  </si>
  <si>
    <t>Fransson</t>
  </si>
  <si>
    <t>Joel</t>
  </si>
  <si>
    <t>Edström Larsson</t>
  </si>
  <si>
    <t>Liam</t>
  </si>
  <si>
    <t>Sillén</t>
  </si>
  <si>
    <t>Gustav</t>
  </si>
  <si>
    <t>Klaus</t>
  </si>
  <si>
    <t>Heinonen</t>
  </si>
  <si>
    <t>Anyo</t>
  </si>
  <si>
    <t>Åsander</t>
  </si>
  <si>
    <t>08-A</t>
  </si>
  <si>
    <t>08-B</t>
  </si>
  <si>
    <t>08-C</t>
  </si>
  <si>
    <t>08-D</t>
  </si>
  <si>
    <t>08-E</t>
  </si>
  <si>
    <t>08-Blå/Röd</t>
  </si>
  <si>
    <t>08-3</t>
  </si>
  <si>
    <t>08-2</t>
  </si>
  <si>
    <t>08-1</t>
  </si>
  <si>
    <t>09-1</t>
  </si>
  <si>
    <t>Märta</t>
  </si>
  <si>
    <t>Berggren</t>
  </si>
  <si>
    <t>Torberger</t>
  </si>
  <si>
    <t>Saga</t>
  </si>
  <si>
    <t>Nilsson Söderman</t>
  </si>
  <si>
    <t>Gullberg</t>
  </si>
  <si>
    <t>Vilhelm</t>
  </si>
  <si>
    <t>Öjemar</t>
  </si>
  <si>
    <t>Frykström</t>
  </si>
  <si>
    <t>Emily</t>
  </si>
  <si>
    <t xml:space="preserve">Buchmayer Jarås </t>
  </si>
  <si>
    <t>Mustapha</t>
  </si>
  <si>
    <t>Diop</t>
  </si>
  <si>
    <t>Atlas</t>
  </si>
  <si>
    <t>Hasselgren Manswell</t>
  </si>
  <si>
    <t>Nick</t>
  </si>
  <si>
    <t>Skarin</t>
  </si>
  <si>
    <t>Doris</t>
  </si>
  <si>
    <t>Giertz Holgerman</t>
  </si>
  <si>
    <t>Karl</t>
  </si>
  <si>
    <t xml:space="preserve">Filip </t>
  </si>
  <si>
    <t>Svanehav</t>
  </si>
  <si>
    <t>Ekwall</t>
  </si>
  <si>
    <t>Hannes</t>
  </si>
  <si>
    <t>Bergqvist</t>
  </si>
  <si>
    <t>Elis</t>
  </si>
  <si>
    <t>Signer</t>
  </si>
  <si>
    <t xml:space="preserve">Melwin </t>
  </si>
  <si>
    <t>Wennersten</t>
  </si>
  <si>
    <t>Wesstman Songsel</t>
  </si>
  <si>
    <t>Stampe</t>
  </si>
  <si>
    <t xml:space="preserve">Clara </t>
  </si>
  <si>
    <t xml:space="preserve">Westermark </t>
  </si>
  <si>
    <t xml:space="preserve">Hansson </t>
  </si>
  <si>
    <t>Bennerheim</t>
  </si>
  <si>
    <t xml:space="preserve">Sixten </t>
  </si>
  <si>
    <t>Norrbro Asp</t>
  </si>
  <si>
    <t>Viggo</t>
  </si>
  <si>
    <t>Lundqvist</t>
  </si>
  <si>
    <t>Natalie</t>
  </si>
  <si>
    <t xml:space="preserve">Leia </t>
  </si>
  <si>
    <t xml:space="preserve">Finbom Höglund </t>
  </si>
  <si>
    <t xml:space="preserve">Anton </t>
  </si>
  <si>
    <t xml:space="preserve"> Junlén</t>
  </si>
  <si>
    <t>09-Röd</t>
  </si>
  <si>
    <t>Rumenius</t>
  </si>
  <si>
    <t>Öster</t>
  </si>
  <si>
    <t>Flygt</t>
  </si>
  <si>
    <t>Hoffert</t>
  </si>
  <si>
    <t>Setterall</t>
  </si>
  <si>
    <t>Lange</t>
  </si>
  <si>
    <t>Quistgaard</t>
  </si>
  <si>
    <t>Hanses</t>
  </si>
  <si>
    <t>Cueva Prado</t>
  </si>
  <si>
    <t>Isabelle</t>
  </si>
  <si>
    <t>Naess</t>
  </si>
  <si>
    <t>Holmström</t>
  </si>
  <si>
    <t>Lalita</t>
  </si>
  <si>
    <t>Letterborn</t>
  </si>
  <si>
    <t>Sara</t>
  </si>
  <si>
    <t>SmedsSöderman</t>
  </si>
  <si>
    <t>Nils</t>
  </si>
  <si>
    <t>Nyberg</t>
  </si>
  <si>
    <t>Maja</t>
  </si>
  <si>
    <t>Ekström</t>
  </si>
  <si>
    <t>Johansson Maltez</t>
  </si>
  <si>
    <t>Andersson</t>
  </si>
  <si>
    <t>10-4</t>
  </si>
  <si>
    <t>Aramis</t>
  </si>
  <si>
    <t>Lorentzen</t>
  </si>
  <si>
    <t>Lundin</t>
  </si>
  <si>
    <t>Ivar</t>
  </si>
  <si>
    <t>Janson</t>
  </si>
  <si>
    <t>Landerholm</t>
  </si>
  <si>
    <t>Asp</t>
  </si>
  <si>
    <t>Källgården</t>
  </si>
  <si>
    <t>Hagström</t>
  </si>
  <si>
    <t>Sandström</t>
  </si>
  <si>
    <t>10-A</t>
  </si>
  <si>
    <t>Wiren</t>
  </si>
  <si>
    <t>Dundeberg</t>
  </si>
  <si>
    <t>Karin</t>
  </si>
  <si>
    <t>Hugner</t>
  </si>
  <si>
    <t>Lucas</t>
  </si>
  <si>
    <t>Bergman</t>
  </si>
  <si>
    <t>Murad</t>
  </si>
  <si>
    <t>Kafi</t>
  </si>
  <si>
    <t>Hedman</t>
  </si>
  <si>
    <t>Klockar</t>
  </si>
  <si>
    <t>Otto</t>
  </si>
  <si>
    <t>Ahlerup</t>
  </si>
  <si>
    <t>Wilhelmina</t>
  </si>
  <si>
    <t>Wickberg</t>
  </si>
  <si>
    <t>Silvell</t>
  </si>
  <si>
    <t>Wallsten</t>
  </si>
  <si>
    <t>Elly</t>
  </si>
  <si>
    <t>Fogelström</t>
  </si>
  <si>
    <t>10-B</t>
  </si>
  <si>
    <t xml:space="preserve">Ella </t>
  </si>
  <si>
    <t>Jonathan</t>
  </si>
  <si>
    <t>Karlsson-Siegers</t>
  </si>
  <si>
    <t xml:space="preserve">Isac </t>
  </si>
  <si>
    <t>Fjällid</t>
  </si>
  <si>
    <t>Elenore</t>
  </si>
  <si>
    <t>Thernström</t>
  </si>
  <si>
    <t>Oliwer</t>
  </si>
  <si>
    <t>Bergh Horndal</t>
  </si>
  <si>
    <t>Vilmer</t>
  </si>
  <si>
    <t>Forsberg</t>
  </si>
  <si>
    <t>Zetterman</t>
  </si>
  <si>
    <t xml:space="preserve">Wera </t>
  </si>
  <si>
    <t>Stålhammar</t>
  </si>
  <si>
    <t xml:space="preserve"> Leonard</t>
  </si>
  <si>
    <t>Jäderström Peña.</t>
  </si>
  <si>
    <t>Linnea</t>
  </si>
  <si>
    <t>Wessman</t>
  </si>
  <si>
    <t>Brunberg</t>
  </si>
  <si>
    <t>Sundelin</t>
  </si>
  <si>
    <t>Stenberg</t>
  </si>
  <si>
    <t>Askerud</t>
  </si>
  <si>
    <t>Estelle</t>
  </si>
  <si>
    <t>Egelius</t>
  </si>
  <si>
    <t>Fabian</t>
  </si>
  <si>
    <t>Grundman</t>
  </si>
  <si>
    <t>Haejoon</t>
  </si>
  <si>
    <t>Klasa</t>
  </si>
  <si>
    <t>Henry</t>
  </si>
  <si>
    <t>Persson</t>
  </si>
  <si>
    <t>Leon</t>
  </si>
  <si>
    <t>Bergin</t>
  </si>
  <si>
    <t>Söderberg</t>
  </si>
  <si>
    <t>Adelmar Nilzen</t>
  </si>
  <si>
    <t>Bjurshammar</t>
  </si>
  <si>
    <t>Sidney</t>
  </si>
  <si>
    <t>Kwinten</t>
  </si>
  <si>
    <t>Jelksäter</t>
  </si>
  <si>
    <t>Tilda</t>
  </si>
  <si>
    <t>Bäck</t>
  </si>
  <si>
    <t>Ville</t>
  </si>
  <si>
    <t>10-C</t>
  </si>
  <si>
    <t>10-Vit</t>
  </si>
  <si>
    <t xml:space="preserve">Alice </t>
  </si>
  <si>
    <t>Stiernstedt</t>
  </si>
  <si>
    <t>Hallsten</t>
  </si>
  <si>
    <t>Borén</t>
  </si>
  <si>
    <t>Sigrid</t>
  </si>
  <si>
    <t>Jateus</t>
  </si>
  <si>
    <t>Lenneby</t>
  </si>
  <si>
    <t>Casper</t>
  </si>
  <si>
    <t>Tull</t>
  </si>
  <si>
    <t>Genander</t>
  </si>
  <si>
    <t>Grim</t>
  </si>
  <si>
    <t>10-Blå-Röd</t>
  </si>
  <si>
    <t>Holgersson</t>
  </si>
  <si>
    <t>Gomez Sandgren</t>
  </si>
  <si>
    <t>Jernberg</t>
  </si>
  <si>
    <t>Faxéus</t>
  </si>
  <si>
    <t>Jakob</t>
  </si>
  <si>
    <t>Bonnevier</t>
  </si>
  <si>
    <t>David</t>
  </si>
  <si>
    <t>Belmé</t>
  </si>
  <si>
    <t>Maximilian</t>
  </si>
  <si>
    <t>van der Meijden</t>
  </si>
  <si>
    <t>Ljungmar</t>
  </si>
  <si>
    <t>Ek</t>
  </si>
  <si>
    <t xml:space="preserve">Lorehn </t>
  </si>
  <si>
    <t>Lyberg</t>
  </si>
  <si>
    <t>Emelia</t>
  </si>
  <si>
    <t>Felicia</t>
  </si>
  <si>
    <t>Lindau</t>
  </si>
  <si>
    <t xml:space="preserve">Robert </t>
  </si>
  <si>
    <t>Khoury</t>
  </si>
  <si>
    <t>10-Svart-Grön</t>
  </si>
  <si>
    <t>Högberg</t>
  </si>
  <si>
    <t>Oliver</t>
  </si>
  <si>
    <t>Karlsson Axi</t>
  </si>
  <si>
    <t>Brundin</t>
  </si>
  <si>
    <t>Wängsö</t>
  </si>
  <si>
    <t>4,10,14</t>
  </si>
  <si>
    <t>4,04,27</t>
  </si>
  <si>
    <t>4,17,45</t>
  </si>
  <si>
    <t>4,00,48</t>
  </si>
  <si>
    <t>4,03,18</t>
  </si>
  <si>
    <t>4,27,63</t>
  </si>
  <si>
    <t>4,28,62</t>
  </si>
  <si>
    <t>4,23,56</t>
  </si>
  <si>
    <t>4,22,83</t>
  </si>
  <si>
    <t>3,57,31</t>
  </si>
  <si>
    <t>3,46,29</t>
  </si>
  <si>
    <t>4,05,05</t>
  </si>
  <si>
    <t>4,12,38</t>
  </si>
  <si>
    <t>3,59,38</t>
  </si>
  <si>
    <t>3,54,23</t>
  </si>
  <si>
    <t>4,23,10</t>
  </si>
  <si>
    <t>4,02,89</t>
  </si>
  <si>
    <t>Svart</t>
  </si>
  <si>
    <t>Grön+</t>
  </si>
  <si>
    <t>3,43,65</t>
  </si>
  <si>
    <t>3,57,05</t>
  </si>
  <si>
    <t>3,40,49</t>
  </si>
  <si>
    <t>3,49,45</t>
  </si>
  <si>
    <t>3,43,88</t>
  </si>
  <si>
    <t>4,05,84</t>
  </si>
  <si>
    <t>3,46,98</t>
  </si>
  <si>
    <t>3,33,81</t>
  </si>
  <si>
    <t>3,50,46</t>
  </si>
  <si>
    <t>3,55,31</t>
  </si>
  <si>
    <t>3,33,51</t>
  </si>
  <si>
    <t>3,58,88</t>
  </si>
  <si>
    <t>3,46,80</t>
  </si>
  <si>
    <t>4,05,16</t>
  </si>
  <si>
    <t>4,01,94</t>
  </si>
  <si>
    <t>4,00,71</t>
  </si>
  <si>
    <t>4,08,37</t>
  </si>
  <si>
    <t>3,48,88</t>
  </si>
  <si>
    <t>4,13,64</t>
  </si>
  <si>
    <t>3,44,62</t>
  </si>
  <si>
    <t>3,39,94</t>
  </si>
  <si>
    <t>3,46,12</t>
  </si>
  <si>
    <t>3,42,35</t>
  </si>
  <si>
    <t>3,36,45</t>
  </si>
  <si>
    <t>3,47,54</t>
  </si>
  <si>
    <t>3,40,78</t>
  </si>
  <si>
    <t>3,51,89</t>
  </si>
  <si>
    <t>3,53,20</t>
  </si>
  <si>
    <t>3,20,37</t>
  </si>
  <si>
    <t>3,43,46</t>
  </si>
  <si>
    <t>3,37,77</t>
  </si>
  <si>
    <t>3,28,41</t>
  </si>
  <si>
    <t>3,34,71</t>
  </si>
  <si>
    <t>3,35,56</t>
  </si>
  <si>
    <t>3,37,22</t>
  </si>
  <si>
    <t>3,32,60</t>
  </si>
  <si>
    <t>3,41,59</t>
  </si>
  <si>
    <t>3,15,30</t>
  </si>
  <si>
    <t>3,38,14</t>
  </si>
  <si>
    <t>3,30,31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</si>
</sst>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r"/>
    <numFmt numFmtId="165" formatCode="#,##0\ _k_r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name val="Calibri"/>
      <family val="2"/>
      <scheme val="minor"/>
    </font>
    <font>
      <b/>
      <i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6" fillId="0" borderId="0" xfId="0" applyFont="1"/>
    <xf numFmtId="49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2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6" fillId="0" borderId="0" xfId="0" applyNumberFormat="1" applyFont="1"/>
    <xf numFmtId="49" fontId="2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2" fontId="8" fillId="0" borderId="0" xfId="0" applyNumberFormat="1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/>
    <xf numFmtId="49" fontId="8" fillId="0" borderId="0" xfId="0" applyNumberFormat="1" applyFont="1"/>
    <xf numFmtId="49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2" fontId="10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0" fontId="10" fillId="0" borderId="0" xfId="0" applyFont="1"/>
    <xf numFmtId="2" fontId="1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/>
    </xf>
    <xf numFmtId="0" fontId="2" fillId="0" borderId="0" xfId="0" applyFont="1"/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16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/>
    <xf numFmtId="1" fontId="6" fillId="0" borderId="0" xfId="0" applyNumberFormat="1" applyFont="1" applyAlignment="1">
      <alignment horizontal="right"/>
    </xf>
    <xf numFmtId="1" fontId="6" fillId="0" borderId="0" xfId="0" applyNumberFormat="1" applyFont="1"/>
    <xf numFmtId="1" fontId="8" fillId="0" borderId="0" xfId="0" applyNumberFormat="1" applyFont="1"/>
    <xf numFmtId="1" fontId="10" fillId="0" borderId="0" xfId="0" applyNumberFormat="1" applyFont="1"/>
    <xf numFmtId="165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" fontId="11" fillId="0" borderId="0" xfId="0" applyNumberFormat="1" applyFont="1"/>
    <xf numFmtId="1" fontId="12" fillId="0" borderId="0" xfId="0" applyNumberFormat="1" applyFont="1"/>
    <xf numFmtId="1" fontId="14" fillId="0" borderId="0" xfId="0" applyNumberFormat="1" applyFont="1"/>
    <xf numFmtId="2" fontId="14" fillId="0" borderId="0" xfId="0" applyNumberFormat="1" applyFont="1"/>
    <xf numFmtId="2" fontId="12" fillId="0" borderId="2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/>
    <xf numFmtId="2" fontId="12" fillId="0" borderId="4" xfId="0" applyNumberFormat="1" applyFont="1" applyBorder="1"/>
    <xf numFmtId="2" fontId="12" fillId="0" borderId="2" xfId="0" applyNumberFormat="1" applyFont="1" applyBorder="1"/>
    <xf numFmtId="1" fontId="12" fillId="0" borderId="2" xfId="0" applyNumberFormat="1" applyFont="1" applyBorder="1" applyAlignment="1">
      <alignment horizontal="right"/>
    </xf>
    <xf numFmtId="1" fontId="12" fillId="0" borderId="3" xfId="0" applyNumberFormat="1" applyFont="1" applyBorder="1" applyAlignment="1">
      <alignment horizontal="right"/>
    </xf>
    <xf numFmtId="1" fontId="12" fillId="0" borderId="4" xfId="0" applyNumberFormat="1" applyFont="1" applyBorder="1" applyAlignment="1">
      <alignment horizontal="right"/>
    </xf>
    <xf numFmtId="2" fontId="12" fillId="0" borderId="4" xfId="0" applyNumberFormat="1" applyFont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12" fillId="0" borderId="3" xfId="0" applyNumberFormat="1" applyFont="1" applyBorder="1" applyAlignment="1">
      <alignment horizontal="right"/>
    </xf>
    <xf numFmtId="4" fontId="12" fillId="0" borderId="4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164" fontId="12" fillId="0" borderId="2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" fontId="7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left"/>
    </xf>
    <xf numFmtId="2" fontId="12" fillId="0" borderId="5" xfId="0" applyNumberFormat="1" applyFont="1" applyBorder="1"/>
    <xf numFmtId="2" fontId="12" fillId="0" borderId="6" xfId="0" applyNumberFormat="1" applyFont="1" applyBorder="1"/>
    <xf numFmtId="2" fontId="12" fillId="0" borderId="6" xfId="0" applyNumberFormat="1" applyFont="1" applyBorder="1" applyAlignment="1">
      <alignment horizontal="right"/>
    </xf>
    <xf numFmtId="2" fontId="12" fillId="0" borderId="5" xfId="0" applyNumberFormat="1" applyFont="1" applyBorder="1" applyAlignment="1">
      <alignment horizontal="right"/>
    </xf>
    <xf numFmtId="2" fontId="2" fillId="0" borderId="0" xfId="0" applyNumberFormat="1" applyFont="1"/>
    <xf numFmtId="2" fontId="14" fillId="2" borderId="0" xfId="0" applyNumberFormat="1" applyFont="1" applyFill="1"/>
    <xf numFmtId="164" fontId="12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" fontId="11" fillId="0" borderId="1" xfId="0" applyNumberFormat="1" applyFont="1" applyBorder="1"/>
    <xf numFmtId="0" fontId="7" fillId="0" borderId="0" xfId="0" applyFont="1" applyAlignment="1">
      <alignment wrapText="1"/>
    </xf>
    <xf numFmtId="2" fontId="2" fillId="0" borderId="0" xfId="0" quotePrefix="1" applyNumberFormat="1" applyFont="1"/>
    <xf numFmtId="1" fontId="7" fillId="0" borderId="0" xfId="0" quotePrefix="1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49" fontId="15" fillId="0" borderId="0" xfId="0" applyNumberFormat="1" applyFont="1"/>
    <xf numFmtId="2" fontId="15" fillId="0" borderId="0" xfId="0" applyNumberFormat="1" applyFont="1" applyAlignment="1">
      <alignment horizontal="right"/>
    </xf>
    <xf numFmtId="2" fontId="14" fillId="0" borderId="0" xfId="0" quotePrefix="1" applyNumberFormat="1" applyFont="1"/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2" fontId="6" fillId="0" borderId="9" xfId="0" applyNumberFormat="1" applyFont="1" applyBorder="1"/>
    <xf numFmtId="2" fontId="6" fillId="0" borderId="11" xfId="0" applyNumberFormat="1" applyFont="1" applyBorder="1"/>
    <xf numFmtId="2" fontId="7" fillId="0" borderId="12" xfId="0" applyNumberFormat="1" applyFont="1" applyBorder="1"/>
    <xf numFmtId="2" fontId="7" fillId="0" borderId="15" xfId="0" applyNumberFormat="1" applyFont="1" applyBorder="1"/>
    <xf numFmtId="49" fontId="6" fillId="0" borderId="5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7" fillId="0" borderId="9" xfId="0" applyNumberFormat="1" applyFont="1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11" xfId="0" applyNumberFormat="1" applyFont="1" applyBorder="1"/>
    <xf numFmtId="0" fontId="7" fillId="0" borderId="6" xfId="0" applyFont="1" applyBorder="1" applyAlignment="1">
      <alignment horizontal="center"/>
    </xf>
    <xf numFmtId="49" fontId="7" fillId="0" borderId="15" xfId="0" applyNumberFormat="1" applyFont="1" applyBorder="1"/>
    <xf numFmtId="0" fontId="7" fillId="0" borderId="7" xfId="0" applyFont="1" applyBorder="1" applyAlignment="1">
      <alignment horizontal="center"/>
    </xf>
    <xf numFmtId="49" fontId="7" fillId="0" borderId="12" xfId="0" applyNumberFormat="1" applyFont="1" applyBorder="1"/>
    <xf numFmtId="0" fontId="6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9" fontId="7" fillId="0" borderId="9" xfId="0" applyNumberFormat="1" applyFont="1" applyBorder="1"/>
    <xf numFmtId="0" fontId="6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9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4"/>
  <sheetViews>
    <sheetView tabSelected="1" zoomScaleNormal="100" workbookViewId="0">
      <selection activeCell="B21" sqref="B21"/>
    </sheetView>
  </sheetViews>
  <sheetFormatPr baseColWidth="10" defaultColWidth="8.6640625" defaultRowHeight="15" customHeight="1" x14ac:dyDescent="0.2"/>
  <cols>
    <col min="1" max="1" width="11.6640625" style="8" customWidth="1"/>
    <col min="2" max="2" width="15.83203125" style="8" customWidth="1"/>
    <col min="3" max="3" width="5.6640625" style="11" customWidth="1"/>
    <col min="4" max="4" width="13.1640625" style="9" customWidth="1"/>
    <col min="5" max="5" width="10.83203125" style="9" customWidth="1"/>
    <col min="6" max="6" width="6.1640625" style="12" customWidth="1"/>
    <col min="7" max="7" width="8.1640625" style="36" customWidth="1"/>
    <col min="8" max="8" width="9" style="59" customWidth="1"/>
    <col min="9" max="9" width="8.1640625" style="57" customWidth="1"/>
    <col min="10" max="10" width="8.6640625" style="12"/>
    <col min="11" max="11" width="8.6640625" style="40"/>
    <col min="12" max="12" width="11.1640625" style="45" customWidth="1"/>
    <col min="13" max="16384" width="8.6640625" style="6"/>
  </cols>
  <sheetData>
    <row r="1" spans="1:13" s="20" customFormat="1" ht="15" customHeight="1" x14ac:dyDescent="0.2">
      <c r="A1" s="19" t="s">
        <v>14</v>
      </c>
      <c r="B1" s="19"/>
      <c r="C1" s="29"/>
      <c r="D1" s="18" t="s">
        <v>348</v>
      </c>
      <c r="E1" s="24"/>
      <c r="F1" s="14"/>
      <c r="G1" s="41"/>
      <c r="H1" s="63"/>
      <c r="I1" s="64"/>
      <c r="K1" s="38"/>
      <c r="L1" s="43"/>
    </row>
    <row r="2" spans="1:13" s="14" customFormat="1" ht="15" customHeight="1" x14ac:dyDescent="0.2">
      <c r="A2" s="19" t="s">
        <v>75</v>
      </c>
      <c r="B2" s="2"/>
      <c r="C2" s="30"/>
      <c r="E2" s="10"/>
      <c r="F2" s="3"/>
      <c r="G2" s="37"/>
      <c r="H2" s="61"/>
      <c r="I2" s="58"/>
      <c r="J2" s="3"/>
      <c r="K2" s="39"/>
      <c r="L2" s="44"/>
    </row>
    <row r="3" spans="1:13" s="14" customFormat="1" ht="15" customHeight="1" x14ac:dyDescent="0.2">
      <c r="A3" s="19"/>
      <c r="B3" s="2"/>
      <c r="C3" s="30"/>
      <c r="E3" s="10"/>
      <c r="F3" s="3"/>
      <c r="G3" s="37"/>
      <c r="H3" s="61"/>
      <c r="I3" s="58"/>
      <c r="J3" s="3"/>
      <c r="K3" s="39"/>
      <c r="L3" s="44"/>
    </row>
    <row r="4" spans="1:13" s="14" customFormat="1" ht="15" customHeight="1" thickBot="1" x14ac:dyDescent="0.25">
      <c r="A4" s="2" t="s">
        <v>0</v>
      </c>
      <c r="B4" s="2"/>
      <c r="C4" s="13" t="s">
        <v>7</v>
      </c>
      <c r="D4" s="10" t="s">
        <v>1</v>
      </c>
      <c r="E4" s="2" t="s">
        <v>2</v>
      </c>
      <c r="F4" s="3" t="s">
        <v>3</v>
      </c>
      <c r="G4" s="37" t="s">
        <v>22</v>
      </c>
      <c r="H4" s="61" t="s">
        <v>4</v>
      </c>
      <c r="I4" s="58" t="s">
        <v>23</v>
      </c>
      <c r="J4" s="3" t="s">
        <v>17</v>
      </c>
      <c r="K4" s="37" t="s">
        <v>22</v>
      </c>
      <c r="L4" s="44" t="s">
        <v>12</v>
      </c>
    </row>
    <row r="5" spans="1:13" ht="15" customHeight="1" x14ac:dyDescent="0.2">
      <c r="A5" s="7" t="s">
        <v>239</v>
      </c>
      <c r="B5" s="7" t="s">
        <v>240</v>
      </c>
      <c r="C5" s="22">
        <v>2008</v>
      </c>
      <c r="D5" s="9" t="s">
        <v>85</v>
      </c>
      <c r="E5" s="9" t="s">
        <v>388</v>
      </c>
      <c r="F5" s="70">
        <v>9.16</v>
      </c>
      <c r="G5" s="80">
        <f>SMALL(F5:F16,1)</f>
        <v>9.14</v>
      </c>
      <c r="H5" s="69">
        <v>104</v>
      </c>
      <c r="I5" s="76">
        <f>LARGE(H5:H16,1)</f>
        <v>128</v>
      </c>
      <c r="J5" s="70">
        <v>6.18</v>
      </c>
      <c r="K5" s="93">
        <f>LARGE(J5:J16,1)</f>
        <v>8.11</v>
      </c>
      <c r="L5" s="121" t="s">
        <v>624</v>
      </c>
      <c r="M5" s="118" t="s">
        <v>38</v>
      </c>
    </row>
    <row r="6" spans="1:13" ht="15" customHeight="1" thickBot="1" x14ac:dyDescent="0.25">
      <c r="A6" s="7" t="s">
        <v>119</v>
      </c>
      <c r="B6" s="7" t="s">
        <v>43</v>
      </c>
      <c r="C6" s="22">
        <v>2008</v>
      </c>
      <c r="D6" s="9" t="s">
        <v>85</v>
      </c>
      <c r="E6" s="9" t="s">
        <v>388</v>
      </c>
      <c r="F6" s="70">
        <v>9.57</v>
      </c>
      <c r="G6" s="81">
        <f>SMALL(F5:F16,2)</f>
        <v>9.16</v>
      </c>
      <c r="H6" s="69">
        <v>108</v>
      </c>
      <c r="I6" s="77">
        <f>LARGE(H5:H16,2)</f>
        <v>116</v>
      </c>
      <c r="J6" s="70">
        <v>4.8600000000000003</v>
      </c>
      <c r="K6" s="95">
        <f>LARGE(J5:J16,2)</f>
        <v>7.02</v>
      </c>
      <c r="L6" s="122" t="s">
        <v>625</v>
      </c>
      <c r="M6" s="119" t="s">
        <v>40</v>
      </c>
    </row>
    <row r="7" spans="1:13" ht="15" customHeight="1" x14ac:dyDescent="0.2">
      <c r="A7" s="7" t="s">
        <v>117</v>
      </c>
      <c r="B7" s="7" t="s">
        <v>118</v>
      </c>
      <c r="C7" s="22">
        <v>2008</v>
      </c>
      <c r="D7" s="9" t="s">
        <v>85</v>
      </c>
      <c r="E7" s="9" t="s">
        <v>388</v>
      </c>
      <c r="F7" s="70">
        <v>9.14</v>
      </c>
      <c r="G7" s="81">
        <f>SMALL(F5:F16,3)</f>
        <v>9.56</v>
      </c>
      <c r="H7" s="69">
        <v>112</v>
      </c>
      <c r="I7" s="77">
        <f>LARGE(H5:H16,3)</f>
        <v>112</v>
      </c>
      <c r="J7" s="70">
        <v>8.11</v>
      </c>
      <c r="K7" s="72">
        <f>LARGE(J5:J16,3)</f>
        <v>6.35</v>
      </c>
    </row>
    <row r="8" spans="1:13" ht="15" customHeight="1" x14ac:dyDescent="0.2">
      <c r="A8" s="7" t="s">
        <v>241</v>
      </c>
      <c r="B8" s="7" t="s">
        <v>84</v>
      </c>
      <c r="C8" s="22">
        <v>2008</v>
      </c>
      <c r="D8" s="9" t="s">
        <v>85</v>
      </c>
      <c r="E8" s="9" t="s">
        <v>388</v>
      </c>
      <c r="F8" s="70">
        <v>9.56</v>
      </c>
      <c r="G8" s="81">
        <f>SMALL(F5:F16,4)</f>
        <v>9.57</v>
      </c>
      <c r="H8" s="69">
        <v>128</v>
      </c>
      <c r="I8" s="77">
        <f>LARGE(H5:H16,4)</f>
        <v>112</v>
      </c>
      <c r="J8" s="70">
        <v>5.96</v>
      </c>
      <c r="K8" s="73">
        <f>LARGE(J5:J16,4)</f>
        <v>6.18</v>
      </c>
    </row>
    <row r="9" spans="1:13" ht="15" customHeight="1" thickBot="1" x14ac:dyDescent="0.25">
      <c r="A9" s="7" t="s">
        <v>121</v>
      </c>
      <c r="B9" s="7" t="s">
        <v>83</v>
      </c>
      <c r="C9" s="22">
        <v>2009</v>
      </c>
      <c r="D9" s="9" t="s">
        <v>85</v>
      </c>
      <c r="E9" s="9" t="s">
        <v>388</v>
      </c>
      <c r="F9" s="70">
        <v>9.8000000000000007</v>
      </c>
      <c r="G9" s="82">
        <f>SMALL(F5:F16,5)</f>
        <v>9.59</v>
      </c>
      <c r="H9" s="69">
        <v>100</v>
      </c>
      <c r="I9" s="78">
        <f>LARGE(H5:H16,5)</f>
        <v>108</v>
      </c>
      <c r="J9" s="70">
        <v>4.92</v>
      </c>
      <c r="K9" s="79">
        <f>LARGE(J5:J16,5)</f>
        <v>5.99</v>
      </c>
    </row>
    <row r="10" spans="1:13" ht="15" customHeight="1" x14ac:dyDescent="0.2">
      <c r="A10" s="8" t="s">
        <v>72</v>
      </c>
      <c r="B10" s="8" t="s">
        <v>20</v>
      </c>
      <c r="C10" s="52">
        <v>2008</v>
      </c>
      <c r="D10" s="9" t="s">
        <v>85</v>
      </c>
      <c r="E10" s="9" t="s">
        <v>388</v>
      </c>
      <c r="F10" s="98">
        <v>9.59</v>
      </c>
      <c r="H10" s="69">
        <v>116</v>
      </c>
      <c r="J10" s="70">
        <v>6.35</v>
      </c>
    </row>
    <row r="11" spans="1:13" ht="15" customHeight="1" x14ac:dyDescent="0.2">
      <c r="A11" s="7" t="s">
        <v>19</v>
      </c>
      <c r="B11" s="7" t="s">
        <v>120</v>
      </c>
      <c r="C11" s="22">
        <v>2008</v>
      </c>
      <c r="D11" s="9" t="s">
        <v>85</v>
      </c>
      <c r="E11" s="9" t="s">
        <v>388</v>
      </c>
      <c r="F11" s="70">
        <v>10.61</v>
      </c>
      <c r="H11" s="69">
        <v>104</v>
      </c>
      <c r="J11" s="70">
        <v>5.34</v>
      </c>
    </row>
    <row r="12" spans="1:13" ht="15" customHeight="1" x14ac:dyDescent="0.2">
      <c r="A12" s="8" t="s">
        <v>242</v>
      </c>
      <c r="B12" s="8" t="s">
        <v>243</v>
      </c>
      <c r="C12" s="22">
        <v>2008</v>
      </c>
      <c r="D12" s="9" t="s">
        <v>85</v>
      </c>
      <c r="E12" s="9" t="s">
        <v>388</v>
      </c>
      <c r="F12" s="70">
        <v>10.77</v>
      </c>
      <c r="H12" s="69">
        <v>104</v>
      </c>
      <c r="J12" s="70">
        <v>5.99</v>
      </c>
    </row>
    <row r="13" spans="1:13" ht="15" customHeight="1" x14ac:dyDescent="0.2">
      <c r="A13" s="8" t="s">
        <v>244</v>
      </c>
      <c r="B13" s="8" t="s">
        <v>245</v>
      </c>
      <c r="C13" s="22">
        <v>2008</v>
      </c>
      <c r="D13" s="9" t="s">
        <v>85</v>
      </c>
      <c r="E13" s="9" t="s">
        <v>388</v>
      </c>
      <c r="F13" s="70">
        <v>11.49</v>
      </c>
      <c r="H13" s="69">
        <v>100</v>
      </c>
      <c r="J13" s="70">
        <v>5.6</v>
      </c>
    </row>
    <row r="14" spans="1:13" ht="15" customHeight="1" x14ac:dyDescent="0.2">
      <c r="A14" s="7" t="s">
        <v>115</v>
      </c>
      <c r="B14" s="7" t="s">
        <v>116</v>
      </c>
      <c r="C14" s="22">
        <v>2008</v>
      </c>
      <c r="D14" s="9" t="s">
        <v>85</v>
      </c>
      <c r="E14" s="9" t="s">
        <v>388</v>
      </c>
      <c r="F14" s="70">
        <v>10.55</v>
      </c>
      <c r="H14" s="69">
        <v>112</v>
      </c>
      <c r="J14" s="70">
        <v>7.02</v>
      </c>
    </row>
    <row r="15" spans="1:13" ht="15" customHeight="1" x14ac:dyDescent="0.2">
      <c r="A15" s="7"/>
      <c r="B15" s="7"/>
      <c r="C15" s="22"/>
      <c r="F15" s="70"/>
      <c r="H15" s="69"/>
      <c r="J15" s="70"/>
    </row>
    <row r="16" spans="1:13" ht="15" customHeight="1" x14ac:dyDescent="0.2">
      <c r="C16" s="22"/>
      <c r="F16" s="70"/>
      <c r="H16" s="69"/>
      <c r="J16" s="70"/>
    </row>
    <row r="17" spans="1:13" ht="15" customHeight="1" x14ac:dyDescent="0.2">
      <c r="A17" s="7"/>
      <c r="B17" s="7"/>
      <c r="C17" s="22"/>
      <c r="F17" s="70"/>
      <c r="H17" s="69"/>
      <c r="J17" s="70"/>
    </row>
    <row r="18" spans="1:13" ht="15" customHeight="1" thickBot="1" x14ac:dyDescent="0.25">
      <c r="A18" s="7"/>
      <c r="B18" s="7"/>
      <c r="C18" s="22"/>
      <c r="F18" s="70"/>
      <c r="H18" s="69"/>
      <c r="J18" s="70"/>
    </row>
    <row r="19" spans="1:13" s="14" customFormat="1" ht="15" customHeight="1" thickBot="1" x14ac:dyDescent="0.25">
      <c r="A19" s="48"/>
      <c r="B19" s="48"/>
      <c r="C19" s="11"/>
      <c r="D19" s="9"/>
      <c r="E19" s="9"/>
      <c r="F19" s="3"/>
      <c r="G19" s="83">
        <f>SUM(G5:G17)</f>
        <v>47.019999999999996</v>
      </c>
      <c r="H19" s="61"/>
      <c r="I19" s="84">
        <f>SUM(I5:I17)</f>
        <v>576</v>
      </c>
      <c r="J19" s="3"/>
      <c r="K19" s="85">
        <f>SUM(K5:K17)</f>
        <v>33.65</v>
      </c>
      <c r="L19" s="44"/>
    </row>
    <row r="20" spans="1:13" s="14" customFormat="1" ht="15" customHeight="1" x14ac:dyDescent="0.2">
      <c r="A20" s="48"/>
      <c r="B20" s="48"/>
      <c r="C20" s="11"/>
      <c r="D20" s="9"/>
      <c r="E20" s="9"/>
      <c r="F20" s="3"/>
      <c r="G20" s="37"/>
      <c r="H20" s="61"/>
      <c r="I20" s="58"/>
      <c r="J20" s="3"/>
      <c r="K20" s="39"/>
      <c r="L20" s="44"/>
    </row>
    <row r="21" spans="1:13" s="14" customFormat="1" ht="15" customHeight="1" thickBot="1" x14ac:dyDescent="0.25">
      <c r="A21" s="2" t="s">
        <v>0</v>
      </c>
      <c r="B21" s="2"/>
      <c r="C21" s="13" t="s">
        <v>7</v>
      </c>
      <c r="D21" s="10" t="s">
        <v>1</v>
      </c>
      <c r="E21" s="2" t="s">
        <v>2</v>
      </c>
      <c r="F21" s="3" t="s">
        <v>3</v>
      </c>
      <c r="G21" s="37" t="s">
        <v>22</v>
      </c>
      <c r="H21" s="61" t="s">
        <v>4</v>
      </c>
      <c r="I21" s="58" t="s">
        <v>23</v>
      </c>
      <c r="J21" s="3" t="s">
        <v>17</v>
      </c>
      <c r="K21" s="37" t="s">
        <v>22</v>
      </c>
      <c r="L21" s="44" t="s">
        <v>12</v>
      </c>
    </row>
    <row r="22" spans="1:13" ht="15" customHeight="1" x14ac:dyDescent="0.2">
      <c r="A22" s="7" t="s">
        <v>26</v>
      </c>
      <c r="B22" s="7" t="s">
        <v>86</v>
      </c>
      <c r="C22" s="22">
        <v>2008</v>
      </c>
      <c r="D22" s="9" t="s">
        <v>9</v>
      </c>
      <c r="E22" s="9" t="s">
        <v>387</v>
      </c>
      <c r="F22" s="97">
        <v>11.67</v>
      </c>
      <c r="G22" s="80">
        <f>SMALL(F22:F36,1)</f>
        <v>9.9700000000000006</v>
      </c>
      <c r="H22" s="49">
        <v>100</v>
      </c>
      <c r="I22" s="76">
        <f>LARGE(H22:H36,1)</f>
        <v>124</v>
      </c>
      <c r="J22" s="97">
        <v>5.48</v>
      </c>
      <c r="K22" s="75">
        <f>LARGE(J22:J36,1)</f>
        <v>8.7200000000000006</v>
      </c>
      <c r="L22" s="123" t="s">
        <v>622</v>
      </c>
      <c r="M22" s="118" t="s">
        <v>38</v>
      </c>
    </row>
    <row r="23" spans="1:13" ht="15" customHeight="1" thickBot="1" x14ac:dyDescent="0.25">
      <c r="A23" s="7" t="s">
        <v>26</v>
      </c>
      <c r="B23" s="7" t="s">
        <v>56</v>
      </c>
      <c r="C23" s="22">
        <v>2008</v>
      </c>
      <c r="D23" s="9" t="s">
        <v>9</v>
      </c>
      <c r="E23" s="9" t="s">
        <v>387</v>
      </c>
      <c r="F23" s="97">
        <v>9.9700000000000006</v>
      </c>
      <c r="G23" s="81">
        <f>SMALL(F22:F36,2)</f>
        <v>10.17</v>
      </c>
      <c r="H23" s="49">
        <v>112</v>
      </c>
      <c r="I23" s="77">
        <f>LARGE(H22:H36,2)</f>
        <v>112</v>
      </c>
      <c r="J23" s="97">
        <v>6.92</v>
      </c>
      <c r="K23" s="72">
        <f>LARGE(J22:J36,2)</f>
        <v>6.92</v>
      </c>
      <c r="L23" s="122" t="s">
        <v>623</v>
      </c>
      <c r="M23" s="119" t="s">
        <v>40</v>
      </c>
    </row>
    <row r="24" spans="1:13" ht="15" customHeight="1" x14ac:dyDescent="0.2">
      <c r="A24" s="7" t="s">
        <v>246</v>
      </c>
      <c r="B24" s="7" t="s">
        <v>129</v>
      </c>
      <c r="C24" s="22">
        <v>2008</v>
      </c>
      <c r="D24" s="9" t="s">
        <v>9</v>
      </c>
      <c r="E24" s="9" t="s">
        <v>387</v>
      </c>
      <c r="F24" s="105">
        <v>10.24</v>
      </c>
      <c r="G24" s="81">
        <f>SMALL(F22:F36,3)</f>
        <v>10.24</v>
      </c>
      <c r="H24" s="49">
        <v>92</v>
      </c>
      <c r="I24" s="77">
        <f>LARGE(H22:H36,3)</f>
        <v>112</v>
      </c>
      <c r="J24" s="97">
        <v>6.58</v>
      </c>
      <c r="K24" s="72">
        <f>LARGE(J22:J36,3)</f>
        <v>6.85</v>
      </c>
    </row>
    <row r="25" spans="1:13" ht="15" customHeight="1" x14ac:dyDescent="0.2">
      <c r="A25" s="7" t="s">
        <v>247</v>
      </c>
      <c r="B25" s="7" t="s">
        <v>248</v>
      </c>
      <c r="C25" s="22">
        <v>2008</v>
      </c>
      <c r="D25" s="9" t="s">
        <v>9</v>
      </c>
      <c r="E25" s="9" t="s">
        <v>387</v>
      </c>
      <c r="F25" s="97">
        <v>11.1</v>
      </c>
      <c r="G25" s="81">
        <f>SMALL(F22:F36,4)</f>
        <v>10.27</v>
      </c>
      <c r="H25" s="49">
        <v>84</v>
      </c>
      <c r="I25" s="77">
        <f>LARGE(H22:H36,4)</f>
        <v>108</v>
      </c>
      <c r="J25" s="97">
        <v>4.6399999999999997</v>
      </c>
      <c r="K25" s="73">
        <f>LARGE(J22:J36,4)</f>
        <v>6.58</v>
      </c>
    </row>
    <row r="26" spans="1:13" ht="15" customHeight="1" thickBot="1" x14ac:dyDescent="0.25">
      <c r="A26" s="7" t="s">
        <v>239</v>
      </c>
      <c r="B26" s="7" t="s">
        <v>126</v>
      </c>
      <c r="C26" s="22">
        <v>2008</v>
      </c>
      <c r="D26" s="9" t="s">
        <v>9</v>
      </c>
      <c r="E26" s="9" t="s">
        <v>387</v>
      </c>
      <c r="F26" s="97">
        <v>11.57</v>
      </c>
      <c r="G26" s="82">
        <f>SMALL(F22:F36,5)</f>
        <v>10.36</v>
      </c>
      <c r="H26" s="49">
        <v>108</v>
      </c>
      <c r="I26" s="78">
        <f>LARGE(H22:H36,5)</f>
        <v>104</v>
      </c>
      <c r="J26" s="97">
        <v>4.87</v>
      </c>
      <c r="K26" s="79">
        <f>LARGE(J22:J36,5)</f>
        <v>5.71</v>
      </c>
    </row>
    <row r="27" spans="1:13" ht="15" customHeight="1" x14ac:dyDescent="0.2">
      <c r="A27" s="7" t="s">
        <v>249</v>
      </c>
      <c r="B27" s="7" t="s">
        <v>123</v>
      </c>
      <c r="C27" s="22">
        <v>2008</v>
      </c>
      <c r="D27" s="9" t="s">
        <v>9</v>
      </c>
      <c r="E27" s="9" t="s">
        <v>387</v>
      </c>
      <c r="F27" s="97">
        <v>11.25</v>
      </c>
      <c r="G27" s="40"/>
      <c r="H27" s="49">
        <v>96</v>
      </c>
      <c r="J27" s="97">
        <v>5.38</v>
      </c>
      <c r="K27" s="36"/>
    </row>
    <row r="28" spans="1:13" ht="15" customHeight="1" x14ac:dyDescent="0.2">
      <c r="A28" s="7" t="s">
        <v>124</v>
      </c>
      <c r="B28" s="7" t="s">
        <v>250</v>
      </c>
      <c r="C28" s="52">
        <v>2008</v>
      </c>
      <c r="D28" s="9" t="s">
        <v>9</v>
      </c>
      <c r="E28" s="9" t="s">
        <v>387</v>
      </c>
      <c r="F28" s="97">
        <v>10.27</v>
      </c>
      <c r="H28" s="49">
        <v>100</v>
      </c>
      <c r="J28" s="97">
        <v>5.67</v>
      </c>
    </row>
    <row r="29" spans="1:13" ht="15" customHeight="1" x14ac:dyDescent="0.2">
      <c r="A29" s="7" t="s">
        <v>89</v>
      </c>
      <c r="B29" s="7" t="s">
        <v>251</v>
      </c>
      <c r="C29" s="22">
        <v>2008</v>
      </c>
      <c r="D29" s="9" t="s">
        <v>9</v>
      </c>
      <c r="E29" s="9" t="s">
        <v>387</v>
      </c>
      <c r="F29" s="97">
        <v>10.17</v>
      </c>
      <c r="H29" s="49">
        <v>112</v>
      </c>
      <c r="J29" s="97">
        <v>5.0599999999999996</v>
      </c>
    </row>
    <row r="30" spans="1:13" ht="15" customHeight="1" x14ac:dyDescent="0.2">
      <c r="A30" s="7" t="s">
        <v>252</v>
      </c>
      <c r="B30" s="7" t="s">
        <v>88</v>
      </c>
      <c r="C30" s="22">
        <v>2008</v>
      </c>
      <c r="D30" s="9" t="s">
        <v>9</v>
      </c>
      <c r="E30" s="9" t="s">
        <v>387</v>
      </c>
      <c r="F30" s="97">
        <v>10.36</v>
      </c>
      <c r="H30" s="49">
        <v>124</v>
      </c>
      <c r="J30" s="97">
        <v>8.7200000000000006</v>
      </c>
    </row>
    <row r="31" spans="1:13" ht="15" customHeight="1" x14ac:dyDescent="0.2">
      <c r="A31" s="7" t="s">
        <v>127</v>
      </c>
      <c r="B31" s="7" t="s">
        <v>128</v>
      </c>
      <c r="C31" s="22">
        <v>2008</v>
      </c>
      <c r="D31" s="9" t="s">
        <v>9</v>
      </c>
      <c r="E31" s="9" t="s">
        <v>387</v>
      </c>
      <c r="F31" s="97">
        <v>10.98</v>
      </c>
      <c r="H31" s="49">
        <v>100</v>
      </c>
      <c r="J31" s="97">
        <v>4.46</v>
      </c>
    </row>
    <row r="32" spans="1:13" ht="15" customHeight="1" x14ac:dyDescent="0.2">
      <c r="A32" s="7" t="s">
        <v>58</v>
      </c>
      <c r="B32" s="7" t="s">
        <v>253</v>
      </c>
      <c r="C32" s="22">
        <v>2008</v>
      </c>
      <c r="D32" s="9" t="s">
        <v>9</v>
      </c>
      <c r="E32" s="9" t="s">
        <v>387</v>
      </c>
      <c r="F32" s="97">
        <v>10.59</v>
      </c>
      <c r="H32" s="49">
        <v>100</v>
      </c>
      <c r="J32" s="97">
        <v>4.9400000000000004</v>
      </c>
    </row>
    <row r="33" spans="1:13" ht="15" customHeight="1" x14ac:dyDescent="0.2">
      <c r="A33" s="7" t="s">
        <v>87</v>
      </c>
      <c r="B33" s="7" t="s">
        <v>254</v>
      </c>
      <c r="C33" s="22">
        <v>2008</v>
      </c>
      <c r="D33" s="9" t="s">
        <v>9</v>
      </c>
      <c r="E33" s="9" t="s">
        <v>387</v>
      </c>
      <c r="F33" s="97">
        <v>11.19</v>
      </c>
      <c r="H33" s="49">
        <v>100</v>
      </c>
      <c r="J33" s="97">
        <v>5.71</v>
      </c>
    </row>
    <row r="34" spans="1:13" ht="15" customHeight="1" x14ac:dyDescent="0.2">
      <c r="A34" s="7" t="s">
        <v>69</v>
      </c>
      <c r="B34" s="7" t="s">
        <v>125</v>
      </c>
      <c r="C34" s="22">
        <v>2008</v>
      </c>
      <c r="D34" s="9" t="s">
        <v>9</v>
      </c>
      <c r="E34" s="9" t="s">
        <v>387</v>
      </c>
      <c r="F34" s="97">
        <v>10.57</v>
      </c>
      <c r="H34" s="49">
        <v>104</v>
      </c>
      <c r="J34" s="97">
        <v>6.85</v>
      </c>
    </row>
    <row r="35" spans="1:13" ht="15" customHeight="1" x14ac:dyDescent="0.2">
      <c r="A35" s="7"/>
      <c r="B35" s="7"/>
      <c r="C35" s="22"/>
      <c r="F35" s="97"/>
      <c r="H35" s="49"/>
      <c r="J35" s="97"/>
    </row>
    <row r="36" spans="1:13" ht="15" customHeight="1" thickBot="1" x14ac:dyDescent="0.25">
      <c r="A36" s="92"/>
      <c r="B36" s="92"/>
      <c r="C36" s="22"/>
    </row>
    <row r="37" spans="1:13" s="14" customFormat="1" ht="15" customHeight="1" thickBot="1" x14ac:dyDescent="0.25">
      <c r="A37" s="48"/>
      <c r="B37" s="48"/>
      <c r="C37" s="11"/>
      <c r="D37" s="9"/>
      <c r="E37" s="9"/>
      <c r="F37" s="3"/>
      <c r="G37" s="83">
        <f>SUM(G22:G36)</f>
        <v>51.010000000000005</v>
      </c>
      <c r="H37" s="61"/>
      <c r="I37" s="84">
        <f>SUM(I22:I36)</f>
        <v>560</v>
      </c>
      <c r="J37" s="3"/>
      <c r="K37" s="85">
        <f>SUM(K22:K36)</f>
        <v>34.78</v>
      </c>
      <c r="L37" s="44"/>
    </row>
    <row r="38" spans="1:13" s="14" customFormat="1" ht="15" customHeight="1" x14ac:dyDescent="0.2">
      <c r="A38" s="48"/>
      <c r="B38" s="48"/>
      <c r="C38" s="11"/>
      <c r="D38" s="9"/>
      <c r="E38" s="9"/>
      <c r="F38" s="3"/>
      <c r="G38" s="37"/>
      <c r="H38" s="61"/>
      <c r="I38" s="58"/>
      <c r="J38" s="3"/>
      <c r="K38" s="39"/>
      <c r="L38" s="44"/>
    </row>
    <row r="39" spans="1:13" ht="15" customHeight="1" thickBot="1" x14ac:dyDescent="0.25">
      <c r="A39" s="2" t="s">
        <v>0</v>
      </c>
      <c r="B39" s="2"/>
      <c r="C39" s="13" t="s">
        <v>7</v>
      </c>
      <c r="D39" s="10" t="s">
        <v>1</v>
      </c>
      <c r="E39" s="2" t="s">
        <v>2</v>
      </c>
      <c r="F39" s="3" t="s">
        <v>3</v>
      </c>
      <c r="G39" s="37" t="s">
        <v>22</v>
      </c>
      <c r="H39" s="61" t="s">
        <v>4</v>
      </c>
      <c r="I39" s="58" t="s">
        <v>23</v>
      </c>
      <c r="J39" s="3" t="s">
        <v>17</v>
      </c>
      <c r="K39" s="37" t="s">
        <v>22</v>
      </c>
      <c r="L39" s="44" t="s">
        <v>12</v>
      </c>
    </row>
    <row r="40" spans="1:13" ht="15" customHeight="1" x14ac:dyDescent="0.2">
      <c r="A40" s="7" t="s">
        <v>274</v>
      </c>
      <c r="B40" s="7" t="s">
        <v>74</v>
      </c>
      <c r="C40" s="22">
        <v>2008</v>
      </c>
      <c r="D40" s="9" t="s">
        <v>9</v>
      </c>
      <c r="E40" s="9" t="s">
        <v>386</v>
      </c>
      <c r="F40" s="12">
        <v>11.3</v>
      </c>
      <c r="G40" s="80">
        <f>SMALL(F40:F47,1)</f>
        <v>9.64</v>
      </c>
      <c r="H40" s="59">
        <v>92</v>
      </c>
      <c r="I40" s="76">
        <f>LARGE(H40:H47,1)</f>
        <v>116</v>
      </c>
      <c r="J40" s="12">
        <v>3.81</v>
      </c>
      <c r="K40" s="75">
        <f>LARGE(J40:J47,1)</f>
        <v>6.83</v>
      </c>
      <c r="L40" s="123" t="s">
        <v>620</v>
      </c>
      <c r="M40" s="118" t="s">
        <v>38</v>
      </c>
    </row>
    <row r="41" spans="1:13" ht="15" customHeight="1" thickBot="1" x14ac:dyDescent="0.25">
      <c r="A41" s="7" t="s">
        <v>37</v>
      </c>
      <c r="B41" s="7" t="s">
        <v>275</v>
      </c>
      <c r="C41" s="22">
        <v>2008</v>
      </c>
      <c r="D41" s="9" t="s">
        <v>9</v>
      </c>
      <c r="E41" s="9" t="s">
        <v>386</v>
      </c>
      <c r="F41" s="12">
        <v>10.73</v>
      </c>
      <c r="G41" s="81">
        <f>SMALL(F40:F47,2)</f>
        <v>10.25</v>
      </c>
      <c r="H41" s="59">
        <v>92</v>
      </c>
      <c r="I41" s="77">
        <f>LARGE(H40:H47,2)</f>
        <v>116</v>
      </c>
      <c r="J41" s="12">
        <v>4.46</v>
      </c>
      <c r="K41" s="73">
        <f>LARGE(J40:J47,2)</f>
        <v>6.29</v>
      </c>
      <c r="L41" s="122" t="s">
        <v>621</v>
      </c>
      <c r="M41" s="119" t="s">
        <v>40</v>
      </c>
    </row>
    <row r="42" spans="1:13" ht="15" customHeight="1" x14ac:dyDescent="0.2">
      <c r="A42" s="7" t="s">
        <v>21</v>
      </c>
      <c r="B42" s="7" t="s">
        <v>276</v>
      </c>
      <c r="C42" s="22">
        <v>2008</v>
      </c>
      <c r="D42" s="9" t="s">
        <v>9</v>
      </c>
      <c r="E42" s="9" t="s">
        <v>386</v>
      </c>
      <c r="F42" s="12">
        <v>10.71</v>
      </c>
      <c r="G42" s="81">
        <f>SMALL(F40:F47,3)</f>
        <v>10.4</v>
      </c>
      <c r="H42" s="59">
        <v>96</v>
      </c>
      <c r="I42" s="77">
        <f>LARGE(H40:H47,3)</f>
        <v>112</v>
      </c>
      <c r="J42" s="12">
        <v>5.78</v>
      </c>
      <c r="K42" s="73">
        <f>LARGE(J40:J47,3)</f>
        <v>6.04</v>
      </c>
    </row>
    <row r="43" spans="1:13" ht="15" customHeight="1" x14ac:dyDescent="0.2">
      <c r="A43" s="7" t="s">
        <v>65</v>
      </c>
      <c r="B43" s="7" t="s">
        <v>133</v>
      </c>
      <c r="C43" s="22">
        <v>2008</v>
      </c>
      <c r="D43" s="9" t="s">
        <v>9</v>
      </c>
      <c r="E43" s="9" t="s">
        <v>386</v>
      </c>
      <c r="F43" s="12">
        <v>10.4</v>
      </c>
      <c r="G43" s="81">
        <f>SMALL(F40:F47,4)</f>
        <v>10.55</v>
      </c>
      <c r="H43" s="59">
        <v>112</v>
      </c>
      <c r="I43" s="77">
        <f>LARGE(H40:H47,4)</f>
        <v>108</v>
      </c>
      <c r="J43" s="12">
        <v>5.81</v>
      </c>
      <c r="K43" s="73">
        <f>LARGE(J40:J47,4)</f>
        <v>5.81</v>
      </c>
    </row>
    <row r="44" spans="1:13" ht="15" customHeight="1" thickBot="1" x14ac:dyDescent="0.25">
      <c r="A44" s="7" t="s">
        <v>45</v>
      </c>
      <c r="B44" s="7" t="s">
        <v>90</v>
      </c>
      <c r="C44" s="22">
        <v>2008</v>
      </c>
      <c r="D44" s="9" t="s">
        <v>9</v>
      </c>
      <c r="E44" s="9" t="s">
        <v>386</v>
      </c>
      <c r="G44" s="82">
        <f>SMALL(F40:F47,5)</f>
        <v>10.71</v>
      </c>
      <c r="H44" s="59">
        <v>84</v>
      </c>
      <c r="I44" s="78">
        <f>LARGE(H40:H47,5)</f>
        <v>96</v>
      </c>
      <c r="J44" s="12">
        <v>6.83</v>
      </c>
      <c r="K44" s="74">
        <f>LARGE(J40:J47,5)</f>
        <v>5.78</v>
      </c>
    </row>
    <row r="45" spans="1:13" ht="15" customHeight="1" x14ac:dyDescent="0.2">
      <c r="A45" s="7" t="s">
        <v>42</v>
      </c>
      <c r="B45" s="7" t="s">
        <v>132</v>
      </c>
      <c r="C45" s="22">
        <v>2008</v>
      </c>
      <c r="D45" s="9" t="s">
        <v>9</v>
      </c>
      <c r="E45" s="9" t="s">
        <v>386</v>
      </c>
      <c r="F45" s="12">
        <v>10.25</v>
      </c>
      <c r="H45" s="59">
        <v>108</v>
      </c>
      <c r="J45" s="12">
        <v>5.15</v>
      </c>
    </row>
    <row r="46" spans="1:13" ht="15" customHeight="1" x14ac:dyDescent="0.2">
      <c r="A46" s="7" t="s">
        <v>94</v>
      </c>
      <c r="B46" s="7" t="s">
        <v>277</v>
      </c>
      <c r="C46" s="22">
        <v>2008</v>
      </c>
      <c r="D46" s="9" t="s">
        <v>9</v>
      </c>
      <c r="E46" s="9" t="s">
        <v>386</v>
      </c>
      <c r="F46" s="12">
        <v>10.55</v>
      </c>
      <c r="H46" s="59">
        <v>116</v>
      </c>
      <c r="J46" s="12">
        <v>6.04</v>
      </c>
    </row>
    <row r="47" spans="1:13" ht="15" customHeight="1" thickBot="1" x14ac:dyDescent="0.25">
      <c r="A47" s="7" t="s">
        <v>87</v>
      </c>
      <c r="B47" s="7" t="s">
        <v>91</v>
      </c>
      <c r="C47" s="22">
        <v>2008</v>
      </c>
      <c r="D47" s="9" t="s">
        <v>9</v>
      </c>
      <c r="E47" s="9" t="s">
        <v>386</v>
      </c>
      <c r="F47" s="12">
        <v>9.64</v>
      </c>
      <c r="H47" s="59">
        <v>116</v>
      </c>
      <c r="J47" s="12">
        <v>6.29</v>
      </c>
    </row>
    <row r="48" spans="1:13" ht="15" customHeight="1" thickBot="1" x14ac:dyDescent="0.25">
      <c r="A48" s="6"/>
      <c r="B48" s="6"/>
      <c r="C48" s="6"/>
      <c r="D48" s="6"/>
      <c r="E48" s="6"/>
      <c r="F48" s="6"/>
      <c r="G48" s="83">
        <f>SUM(G40:G46)</f>
        <v>51.550000000000004</v>
      </c>
      <c r="I48" s="84">
        <f>SUM(I40:I46)</f>
        <v>548</v>
      </c>
      <c r="K48" s="85">
        <f>SUM(K40:K46)</f>
        <v>30.75</v>
      </c>
      <c r="L48" s="44"/>
      <c r="M48" s="14"/>
    </row>
    <row r="49" spans="1:13" ht="7.5" customHeight="1" x14ac:dyDescent="0.2">
      <c r="A49" s="6"/>
      <c r="B49" s="6"/>
      <c r="C49" s="6"/>
      <c r="D49" s="6"/>
      <c r="E49" s="6"/>
      <c r="F49" s="6"/>
      <c r="G49" s="37"/>
      <c r="I49" s="58"/>
      <c r="K49" s="39"/>
      <c r="L49" s="44"/>
      <c r="M49" s="14"/>
    </row>
    <row r="50" spans="1:13" ht="7.5" customHeight="1" x14ac:dyDescent="0.2">
      <c r="A50" s="6"/>
      <c r="B50" s="6"/>
      <c r="C50" s="6"/>
      <c r="D50" s="6"/>
      <c r="E50" s="6"/>
      <c r="F50" s="6"/>
      <c r="G50" s="37"/>
      <c r="I50" s="58"/>
      <c r="K50" s="39"/>
      <c r="L50" s="44"/>
      <c r="M50" s="14"/>
    </row>
    <row r="51" spans="1:13" ht="15" customHeight="1" thickBot="1" x14ac:dyDescent="0.25">
      <c r="A51" s="2" t="s">
        <v>0</v>
      </c>
      <c r="B51" s="2"/>
      <c r="C51" s="13" t="s">
        <v>7</v>
      </c>
      <c r="D51" s="10" t="s">
        <v>1</v>
      </c>
      <c r="E51" s="2" t="s">
        <v>2</v>
      </c>
      <c r="F51" s="3" t="s">
        <v>3</v>
      </c>
      <c r="G51" s="37" t="s">
        <v>22</v>
      </c>
      <c r="H51" s="61" t="s">
        <v>4</v>
      </c>
      <c r="I51" s="58" t="s">
        <v>23</v>
      </c>
      <c r="J51" s="3" t="s">
        <v>17</v>
      </c>
      <c r="K51" s="37" t="s">
        <v>22</v>
      </c>
      <c r="L51" s="44" t="s">
        <v>12</v>
      </c>
      <c r="M51" s="14"/>
    </row>
    <row r="52" spans="1:13" ht="15" customHeight="1" x14ac:dyDescent="0.2">
      <c r="A52" s="7" t="s">
        <v>92</v>
      </c>
      <c r="B52" s="49" t="s">
        <v>93</v>
      </c>
      <c r="C52" s="22">
        <v>2008</v>
      </c>
      <c r="D52" s="9" t="s">
        <v>6</v>
      </c>
      <c r="E52" s="46" t="s">
        <v>380</v>
      </c>
      <c r="F52" s="6"/>
      <c r="G52" s="80">
        <f>SMALL(F52:F62,1)</f>
        <v>9.74</v>
      </c>
      <c r="H52" s="59">
        <v>112</v>
      </c>
      <c r="I52" s="76">
        <f>LARGE(H52:H62,1)</f>
        <v>120</v>
      </c>
      <c r="J52" s="12">
        <v>6.2</v>
      </c>
      <c r="K52" s="75">
        <f>LARGE(J52:J62,1)</f>
        <v>7.04</v>
      </c>
      <c r="L52" s="124" t="s">
        <v>618</v>
      </c>
      <c r="M52" s="118" t="s">
        <v>38</v>
      </c>
    </row>
    <row r="53" spans="1:13" ht="15" customHeight="1" thickBot="1" x14ac:dyDescent="0.25">
      <c r="A53" s="7" t="s">
        <v>278</v>
      </c>
      <c r="B53" s="49" t="s">
        <v>29</v>
      </c>
      <c r="C53" s="22">
        <v>2008</v>
      </c>
      <c r="D53" s="9" t="s">
        <v>6</v>
      </c>
      <c r="E53" s="46" t="s">
        <v>380</v>
      </c>
      <c r="F53" s="12">
        <v>10.130000000000001</v>
      </c>
      <c r="G53" s="81">
        <f>SMALL(F52:F62,2)</f>
        <v>9.99</v>
      </c>
      <c r="H53" s="59">
        <v>104</v>
      </c>
      <c r="I53" s="77">
        <f>LARGE(H52:H62,2)</f>
        <v>112</v>
      </c>
      <c r="J53" s="12">
        <v>5.93</v>
      </c>
      <c r="K53" s="72">
        <f>LARGE(J52:J62,2)</f>
        <v>6.8</v>
      </c>
      <c r="L53" s="125" t="s">
        <v>619</v>
      </c>
      <c r="M53" s="119" t="s">
        <v>40</v>
      </c>
    </row>
    <row r="54" spans="1:13" ht="15" customHeight="1" x14ac:dyDescent="0.2">
      <c r="A54" s="7" t="s">
        <v>55</v>
      </c>
      <c r="B54" s="49" t="s">
        <v>95</v>
      </c>
      <c r="C54" s="22">
        <v>2008</v>
      </c>
      <c r="D54" s="9" t="s">
        <v>6</v>
      </c>
      <c r="E54" s="46" t="s">
        <v>380</v>
      </c>
      <c r="F54" s="12">
        <v>10.16</v>
      </c>
      <c r="G54" s="81">
        <f>SMALL(F52:F62,3)</f>
        <v>10.01</v>
      </c>
      <c r="H54" s="59">
        <v>104</v>
      </c>
      <c r="I54" s="77">
        <f>LARGE(H52:H62,3)</f>
        <v>112</v>
      </c>
      <c r="J54" s="12">
        <v>7.04</v>
      </c>
      <c r="K54" s="72">
        <f>LARGE(J52:J62,3)</f>
        <v>6.72</v>
      </c>
    </row>
    <row r="55" spans="1:13" ht="15" customHeight="1" x14ac:dyDescent="0.2">
      <c r="A55" s="7" t="s">
        <v>94</v>
      </c>
      <c r="B55" s="49" t="s">
        <v>279</v>
      </c>
      <c r="C55" s="22">
        <v>2008</v>
      </c>
      <c r="D55" s="9" t="s">
        <v>6</v>
      </c>
      <c r="E55" s="46" t="s">
        <v>380</v>
      </c>
      <c r="F55" s="12">
        <v>10.06</v>
      </c>
      <c r="G55" s="81">
        <f>SMALL(F52:F62,4)</f>
        <v>10.06</v>
      </c>
      <c r="H55" s="59">
        <v>108</v>
      </c>
      <c r="I55" s="77">
        <f>LARGE(H52:H62,4)</f>
        <v>112</v>
      </c>
      <c r="J55" s="12">
        <v>4.57</v>
      </c>
      <c r="K55" s="73">
        <f>LARGE(J52:J62,4)</f>
        <v>6.2</v>
      </c>
    </row>
    <row r="56" spans="1:13" ht="15" customHeight="1" thickBot="1" x14ac:dyDescent="0.25">
      <c r="A56" s="7" t="s">
        <v>24</v>
      </c>
      <c r="B56" s="49" t="s">
        <v>20</v>
      </c>
      <c r="C56" s="22">
        <v>2008</v>
      </c>
      <c r="D56" s="9" t="s">
        <v>6</v>
      </c>
      <c r="E56" s="46" t="s">
        <v>380</v>
      </c>
      <c r="F56" s="12">
        <v>10.59</v>
      </c>
      <c r="G56" s="82">
        <f>SMALL(F52:F62,5)</f>
        <v>10.07</v>
      </c>
      <c r="H56" s="59">
        <v>100</v>
      </c>
      <c r="I56" s="78">
        <f>LARGE(H52:H62,5)</f>
        <v>108</v>
      </c>
      <c r="J56" s="12">
        <v>4.07</v>
      </c>
      <c r="K56" s="74">
        <f>LARGE(J52:J62,5)</f>
        <v>6.15</v>
      </c>
    </row>
    <row r="57" spans="1:13" ht="15" customHeight="1" x14ac:dyDescent="0.2">
      <c r="A57" s="7" t="s">
        <v>54</v>
      </c>
      <c r="B57" s="49" t="s">
        <v>280</v>
      </c>
      <c r="C57" s="22">
        <v>2008</v>
      </c>
      <c r="D57" s="9" t="s">
        <v>6</v>
      </c>
      <c r="E57" s="46" t="s">
        <v>380</v>
      </c>
      <c r="F57" s="12">
        <v>9.99</v>
      </c>
      <c r="H57" s="59">
        <v>112</v>
      </c>
      <c r="J57" s="12">
        <v>6.72</v>
      </c>
      <c r="K57" s="36"/>
    </row>
    <row r="58" spans="1:13" ht="15" customHeight="1" x14ac:dyDescent="0.2">
      <c r="A58" s="7" t="s">
        <v>96</v>
      </c>
      <c r="B58" s="49" t="s">
        <v>50</v>
      </c>
      <c r="C58" s="22">
        <v>2008</v>
      </c>
      <c r="D58" s="9" t="s">
        <v>6</v>
      </c>
      <c r="E58" s="46" t="s">
        <v>380</v>
      </c>
      <c r="F58" s="12">
        <v>11.26</v>
      </c>
      <c r="H58" s="59">
        <v>100</v>
      </c>
      <c r="J58" s="12">
        <v>5.8</v>
      </c>
      <c r="K58" s="36"/>
    </row>
    <row r="59" spans="1:13" ht="15" customHeight="1" x14ac:dyDescent="0.2">
      <c r="A59" s="7" t="s">
        <v>281</v>
      </c>
      <c r="B59" s="49" t="s">
        <v>282</v>
      </c>
      <c r="C59" s="22">
        <v>2008</v>
      </c>
      <c r="D59" s="9" t="s">
        <v>6</v>
      </c>
      <c r="E59" s="46" t="s">
        <v>380</v>
      </c>
      <c r="F59" s="12">
        <v>11.03</v>
      </c>
      <c r="H59" s="59">
        <v>104</v>
      </c>
      <c r="J59" s="12">
        <v>4.1900000000000004</v>
      </c>
      <c r="K59" s="36"/>
    </row>
    <row r="60" spans="1:13" ht="15" customHeight="1" x14ac:dyDescent="0.2">
      <c r="A60" s="7" t="s">
        <v>62</v>
      </c>
      <c r="B60" s="49" t="s">
        <v>283</v>
      </c>
      <c r="C60" s="22">
        <v>2008</v>
      </c>
      <c r="D60" s="9" t="s">
        <v>6</v>
      </c>
      <c r="E60" s="46" t="s">
        <v>380</v>
      </c>
      <c r="F60" s="12">
        <v>10.07</v>
      </c>
      <c r="H60" s="59">
        <v>100</v>
      </c>
      <c r="J60" s="12">
        <v>5.78</v>
      </c>
    </row>
    <row r="61" spans="1:13" ht="15" customHeight="1" x14ac:dyDescent="0.2">
      <c r="A61" s="7" t="s">
        <v>30</v>
      </c>
      <c r="B61" s="49" t="s">
        <v>98</v>
      </c>
      <c r="C61" s="22">
        <v>2008</v>
      </c>
      <c r="D61" s="9" t="s">
        <v>6</v>
      </c>
      <c r="E61" s="46" t="s">
        <v>380</v>
      </c>
      <c r="F61" s="12">
        <v>9.74</v>
      </c>
      <c r="H61" s="59">
        <v>120</v>
      </c>
      <c r="J61" s="12">
        <v>6.15</v>
      </c>
    </row>
    <row r="62" spans="1:13" ht="15" customHeight="1" thickBot="1" x14ac:dyDescent="0.25">
      <c r="A62" s="7" t="s">
        <v>97</v>
      </c>
      <c r="B62" s="49" t="s">
        <v>50</v>
      </c>
      <c r="C62" s="22">
        <v>2008</v>
      </c>
      <c r="D62" s="9" t="s">
        <v>6</v>
      </c>
      <c r="E62" s="46" t="s">
        <v>380</v>
      </c>
      <c r="F62" s="12">
        <v>10.01</v>
      </c>
      <c r="H62" s="59">
        <v>112</v>
      </c>
      <c r="J62" s="12">
        <v>6.8</v>
      </c>
    </row>
    <row r="63" spans="1:13" s="14" customFormat="1" ht="15" customHeight="1" thickBot="1" x14ac:dyDescent="0.25">
      <c r="F63" s="3"/>
      <c r="G63" s="83">
        <f>SUM(G52:G62)</f>
        <v>49.870000000000005</v>
      </c>
      <c r="H63" s="61"/>
      <c r="I63" s="84">
        <f>SUM(I52:I62)</f>
        <v>564</v>
      </c>
      <c r="J63" s="3"/>
      <c r="K63" s="85">
        <f>SUM(K52:K62)</f>
        <v>32.909999999999997</v>
      </c>
      <c r="L63" s="44"/>
    </row>
    <row r="64" spans="1:13" s="14" customFormat="1" ht="15" customHeight="1" x14ac:dyDescent="0.2">
      <c r="F64" s="3"/>
      <c r="G64" s="37"/>
      <c r="H64" s="61"/>
      <c r="I64" s="58"/>
      <c r="J64" s="3"/>
      <c r="K64" s="39"/>
      <c r="L64" s="44"/>
    </row>
    <row r="65" spans="1:13" s="14" customFormat="1" ht="15" customHeight="1" x14ac:dyDescent="0.2">
      <c r="F65" s="3"/>
      <c r="G65" s="37"/>
      <c r="H65" s="61"/>
      <c r="I65" s="58"/>
      <c r="J65" s="3"/>
      <c r="K65" s="39"/>
      <c r="L65" s="44"/>
    </row>
    <row r="66" spans="1:13" s="14" customFormat="1" ht="15" customHeight="1" x14ac:dyDescent="0.2">
      <c r="F66" s="3"/>
      <c r="G66" s="37"/>
      <c r="H66" s="61"/>
      <c r="I66" s="58"/>
      <c r="J66" s="3"/>
      <c r="K66" s="39"/>
      <c r="L66" s="44"/>
    </row>
    <row r="67" spans="1:13" s="14" customFormat="1" ht="15" customHeight="1" thickBot="1" x14ac:dyDescent="0.25">
      <c r="A67" s="2" t="s">
        <v>0</v>
      </c>
      <c r="B67" s="2"/>
      <c r="C67" s="13" t="s">
        <v>7</v>
      </c>
      <c r="D67" s="10" t="s">
        <v>1</v>
      </c>
      <c r="E67" s="2" t="s">
        <v>2</v>
      </c>
      <c r="F67" s="3" t="s">
        <v>3</v>
      </c>
      <c r="G67" s="37" t="s">
        <v>22</v>
      </c>
      <c r="H67" s="61" t="s">
        <v>4</v>
      </c>
      <c r="I67" s="58" t="s">
        <v>23</v>
      </c>
      <c r="J67" s="3" t="s">
        <v>17</v>
      </c>
      <c r="K67" s="37" t="s">
        <v>22</v>
      </c>
      <c r="L67" s="44" t="s">
        <v>12</v>
      </c>
    </row>
    <row r="68" spans="1:13" s="14" customFormat="1" ht="15" customHeight="1" x14ac:dyDescent="0.2">
      <c r="A68" s="7" t="s">
        <v>284</v>
      </c>
      <c r="B68" s="49" t="s">
        <v>285</v>
      </c>
      <c r="C68" s="22">
        <v>2008</v>
      </c>
      <c r="D68" s="9" t="s">
        <v>6</v>
      </c>
      <c r="E68" s="46" t="s">
        <v>381</v>
      </c>
      <c r="F68" s="12">
        <v>9.69</v>
      </c>
      <c r="G68" s="80">
        <f>SMALL(F68:F77,1)</f>
        <v>9.69</v>
      </c>
      <c r="H68" s="59">
        <v>132</v>
      </c>
      <c r="I68" s="76">
        <f>LARGE(H68:H77,1)</f>
        <v>132</v>
      </c>
      <c r="J68" s="12">
        <v>5.73</v>
      </c>
      <c r="K68" s="75">
        <f>LARGE(J68:J77,1)</f>
        <v>7.95</v>
      </c>
      <c r="L68" s="123" t="s">
        <v>617</v>
      </c>
      <c r="M68" s="118" t="s">
        <v>38</v>
      </c>
    </row>
    <row r="69" spans="1:13" s="14" customFormat="1" ht="15" customHeight="1" thickBot="1" x14ac:dyDescent="0.25">
      <c r="A69" s="7" t="s">
        <v>67</v>
      </c>
      <c r="B69" s="49" t="s">
        <v>286</v>
      </c>
      <c r="C69" s="22">
        <v>2008</v>
      </c>
      <c r="D69" s="9" t="s">
        <v>6</v>
      </c>
      <c r="E69" s="46" t="s">
        <v>381</v>
      </c>
      <c r="F69" s="12">
        <v>11.2</v>
      </c>
      <c r="G69" s="81">
        <f>SMALL(F68:F77,2)</f>
        <v>9.7100000000000009</v>
      </c>
      <c r="H69" s="59">
        <v>96</v>
      </c>
      <c r="I69" s="77">
        <f>LARGE(H68:H77,2)</f>
        <v>124</v>
      </c>
      <c r="J69" s="12">
        <v>5.71</v>
      </c>
      <c r="K69" s="72">
        <f>LARGE(J68:J77,2)</f>
        <v>6.31</v>
      </c>
      <c r="L69" s="122" t="s">
        <v>616</v>
      </c>
      <c r="M69" s="119" t="s">
        <v>40</v>
      </c>
    </row>
    <row r="70" spans="1:13" s="14" customFormat="1" ht="15" customHeight="1" x14ac:dyDescent="0.2">
      <c r="A70" s="7" t="s">
        <v>44</v>
      </c>
      <c r="B70" s="49" t="s">
        <v>287</v>
      </c>
      <c r="C70" s="22">
        <v>2008</v>
      </c>
      <c r="D70" s="9" t="s">
        <v>6</v>
      </c>
      <c r="E70" s="46" t="s">
        <v>381</v>
      </c>
      <c r="F70" s="12">
        <v>10.98</v>
      </c>
      <c r="G70" s="81">
        <f>SMALL(F68:F77,3)</f>
        <v>10.46</v>
      </c>
      <c r="H70" s="59">
        <v>100</v>
      </c>
      <c r="I70" s="77">
        <f>LARGE(H68:H77,3)</f>
        <v>112</v>
      </c>
      <c r="J70" s="12">
        <v>5.55</v>
      </c>
      <c r="K70" s="72">
        <f>LARGE(J68:J77,3)</f>
        <v>6.25</v>
      </c>
      <c r="L70" s="45"/>
      <c r="M70" s="6"/>
    </row>
    <row r="71" spans="1:13" s="14" customFormat="1" ht="15" customHeight="1" x14ac:dyDescent="0.2">
      <c r="A71" s="7" t="s">
        <v>122</v>
      </c>
      <c r="B71" s="49" t="s">
        <v>288</v>
      </c>
      <c r="C71" s="22">
        <v>2008</v>
      </c>
      <c r="D71" s="9" t="s">
        <v>6</v>
      </c>
      <c r="E71" s="46" t="s">
        <v>381</v>
      </c>
      <c r="F71" s="12">
        <v>10.64</v>
      </c>
      <c r="G71" s="81">
        <f>SMALL(F68:F77,4)</f>
        <v>10.64</v>
      </c>
      <c r="H71" s="59">
        <v>65</v>
      </c>
      <c r="I71" s="77">
        <f>LARGE(H68:H77,4)</f>
        <v>108</v>
      </c>
      <c r="J71" s="12">
        <v>6.31</v>
      </c>
      <c r="K71" s="73">
        <f>LARGE(J68:J77,4)</f>
        <v>5.73</v>
      </c>
      <c r="L71" s="45"/>
      <c r="M71" s="6"/>
    </row>
    <row r="72" spans="1:13" s="14" customFormat="1" ht="15" customHeight="1" thickBot="1" x14ac:dyDescent="0.25">
      <c r="A72" s="7" t="s">
        <v>289</v>
      </c>
      <c r="B72" s="49" t="s">
        <v>290</v>
      </c>
      <c r="C72" s="22">
        <v>2008</v>
      </c>
      <c r="D72" s="9" t="s">
        <v>6</v>
      </c>
      <c r="E72" s="46" t="s">
        <v>381</v>
      </c>
      <c r="F72" s="12">
        <v>9.7100000000000009</v>
      </c>
      <c r="G72" s="82">
        <f>SMALL(F68:F77,5)</f>
        <v>10.72</v>
      </c>
      <c r="H72" s="59">
        <v>124</v>
      </c>
      <c r="I72" s="78">
        <f>LARGE(H68:H77,5)</f>
        <v>104</v>
      </c>
      <c r="J72" s="12">
        <v>6.25</v>
      </c>
      <c r="K72" s="74">
        <f>LARGE(J68:J77,5)</f>
        <v>5.71</v>
      </c>
      <c r="L72" s="45"/>
      <c r="M72" s="6"/>
    </row>
    <row r="73" spans="1:13" s="14" customFormat="1" ht="15" customHeight="1" x14ac:dyDescent="0.2">
      <c r="A73" s="7" t="s">
        <v>291</v>
      </c>
      <c r="B73" s="49" t="s">
        <v>292</v>
      </c>
      <c r="C73" s="22">
        <v>2008</v>
      </c>
      <c r="D73" s="9" t="s">
        <v>6</v>
      </c>
      <c r="E73" s="46" t="s">
        <v>381</v>
      </c>
      <c r="F73" s="12">
        <v>10.9</v>
      </c>
      <c r="G73" s="36"/>
      <c r="H73" s="106">
        <v>104</v>
      </c>
      <c r="I73" s="57"/>
      <c r="J73" s="12">
        <v>4.96</v>
      </c>
      <c r="K73" s="36"/>
      <c r="L73" s="45"/>
      <c r="M73" s="6"/>
    </row>
    <row r="74" spans="1:13" s="14" customFormat="1" ht="15" customHeight="1" x14ac:dyDescent="0.2">
      <c r="A74" s="7" t="s">
        <v>49</v>
      </c>
      <c r="B74" s="49" t="s">
        <v>293</v>
      </c>
      <c r="C74" s="22">
        <v>2008</v>
      </c>
      <c r="D74" s="9" t="s">
        <v>6</v>
      </c>
      <c r="E74" s="46" t="s">
        <v>381</v>
      </c>
      <c r="F74" s="12">
        <v>10.72</v>
      </c>
      <c r="G74" s="36"/>
      <c r="H74" s="59">
        <v>96</v>
      </c>
      <c r="I74" s="57"/>
      <c r="J74" s="12">
        <v>3.99</v>
      </c>
      <c r="K74" s="36"/>
      <c r="L74" s="45"/>
      <c r="M74" s="6"/>
    </row>
    <row r="75" spans="1:13" s="14" customFormat="1" ht="15" customHeight="1" x14ac:dyDescent="0.2">
      <c r="A75" s="7" t="s">
        <v>294</v>
      </c>
      <c r="B75" s="49" t="s">
        <v>293</v>
      </c>
      <c r="C75" s="22">
        <v>2008</v>
      </c>
      <c r="D75" s="9" t="s">
        <v>6</v>
      </c>
      <c r="E75" s="46" t="s">
        <v>381</v>
      </c>
      <c r="F75" s="12">
        <v>10.98</v>
      </c>
      <c r="G75" s="36"/>
      <c r="H75" s="59">
        <v>104</v>
      </c>
      <c r="I75" s="57"/>
      <c r="J75" s="12">
        <v>4.5199999999999996</v>
      </c>
      <c r="K75" s="36"/>
      <c r="L75" s="45"/>
      <c r="M75" s="6"/>
    </row>
    <row r="76" spans="1:13" s="14" customFormat="1" ht="15" customHeight="1" x14ac:dyDescent="0.2">
      <c r="A76" s="7" t="s">
        <v>11</v>
      </c>
      <c r="B76" s="49" t="s">
        <v>295</v>
      </c>
      <c r="C76" s="22">
        <v>2008</v>
      </c>
      <c r="D76" s="9" t="s">
        <v>6</v>
      </c>
      <c r="E76" s="46" t="s">
        <v>381</v>
      </c>
      <c r="G76" s="36"/>
      <c r="H76" s="59">
        <v>112</v>
      </c>
      <c r="I76" s="57"/>
      <c r="J76" s="12">
        <v>7.95</v>
      </c>
      <c r="K76" s="36"/>
      <c r="L76" s="45"/>
      <c r="M76" s="6"/>
    </row>
    <row r="77" spans="1:13" s="14" customFormat="1" ht="15" customHeight="1" thickBot="1" x14ac:dyDescent="0.25">
      <c r="A77" s="7" t="s">
        <v>296</v>
      </c>
      <c r="B77" s="49" t="s">
        <v>297</v>
      </c>
      <c r="C77" s="22">
        <v>2008</v>
      </c>
      <c r="D77" s="9" t="s">
        <v>6</v>
      </c>
      <c r="E77" s="46" t="s">
        <v>381</v>
      </c>
      <c r="F77" s="12">
        <v>10.46</v>
      </c>
      <c r="G77" s="36"/>
      <c r="H77" s="59">
        <v>108</v>
      </c>
      <c r="I77" s="57"/>
      <c r="J77" s="12">
        <v>5.12</v>
      </c>
      <c r="K77" s="36"/>
      <c r="L77" s="45"/>
      <c r="M77" s="6"/>
    </row>
    <row r="78" spans="1:13" s="14" customFormat="1" ht="15" customHeight="1" thickBot="1" x14ac:dyDescent="0.25">
      <c r="F78" s="3"/>
      <c r="G78" s="83">
        <f>SUM(G68:G77)</f>
        <v>51.22</v>
      </c>
      <c r="H78" s="61"/>
      <c r="I78" s="84">
        <f>SUM(I68:I77)</f>
        <v>580</v>
      </c>
      <c r="J78" s="3"/>
      <c r="K78" s="85">
        <f>SUM(K68:K77)</f>
        <v>31.95</v>
      </c>
      <c r="L78" s="44"/>
    </row>
    <row r="79" spans="1:13" s="14" customFormat="1" ht="15" customHeight="1" x14ac:dyDescent="0.2">
      <c r="F79" s="3"/>
      <c r="G79" s="37"/>
      <c r="H79" s="61"/>
      <c r="I79" s="58"/>
      <c r="J79" s="3"/>
      <c r="K79" s="39"/>
      <c r="L79" s="44"/>
    </row>
    <row r="80" spans="1:13" s="14" customFormat="1" ht="15" customHeight="1" x14ac:dyDescent="0.2">
      <c r="L80" s="15"/>
    </row>
    <row r="81" spans="1:13" s="14" customFormat="1" ht="15" customHeight="1" x14ac:dyDescent="0.2">
      <c r="F81" s="3"/>
      <c r="G81" s="37"/>
      <c r="H81" s="61"/>
      <c r="I81" s="58"/>
      <c r="J81" s="3"/>
      <c r="K81" s="39"/>
      <c r="L81" s="44"/>
    </row>
    <row r="82" spans="1:13" s="14" customFormat="1" ht="15" customHeight="1" x14ac:dyDescent="0.2">
      <c r="F82" s="3"/>
      <c r="G82" s="37"/>
      <c r="H82" s="61"/>
      <c r="I82" s="58"/>
      <c r="J82" s="3"/>
      <c r="K82" s="39"/>
      <c r="L82" s="44"/>
    </row>
    <row r="83" spans="1:13" s="14" customFormat="1" ht="15" customHeight="1" thickBot="1" x14ac:dyDescent="0.25">
      <c r="A83" s="2" t="s">
        <v>0</v>
      </c>
      <c r="B83" s="2"/>
      <c r="C83" s="13" t="s">
        <v>7</v>
      </c>
      <c r="D83" s="10" t="s">
        <v>1</v>
      </c>
      <c r="E83" s="2" t="s">
        <v>2</v>
      </c>
      <c r="F83" s="3" t="s">
        <v>3</v>
      </c>
      <c r="G83" s="37" t="s">
        <v>22</v>
      </c>
      <c r="H83" s="61" t="s">
        <v>4</v>
      </c>
      <c r="I83" s="58" t="s">
        <v>23</v>
      </c>
      <c r="J83" s="3" t="s">
        <v>17</v>
      </c>
      <c r="K83" s="37" t="s">
        <v>22</v>
      </c>
      <c r="L83" s="44" t="s">
        <v>12</v>
      </c>
    </row>
    <row r="84" spans="1:13" s="14" customFormat="1" ht="15" customHeight="1" thickBot="1" x14ac:dyDescent="0.25">
      <c r="A84" s="7" t="s">
        <v>48</v>
      </c>
      <c r="B84" s="49" t="s">
        <v>139</v>
      </c>
      <c r="C84" s="22">
        <v>2008</v>
      </c>
      <c r="D84" s="9" t="s">
        <v>6</v>
      </c>
      <c r="E84" s="46" t="s">
        <v>382</v>
      </c>
      <c r="F84" s="12">
        <v>9.1199999999999992</v>
      </c>
      <c r="G84" s="80">
        <f>SMALL(F84:F91,1)</f>
        <v>9.1199999999999992</v>
      </c>
      <c r="H84" s="59">
        <v>124</v>
      </c>
      <c r="I84" s="76">
        <f>LARGE(H84:H95,1)</f>
        <v>124</v>
      </c>
      <c r="J84" s="12">
        <v>7.18</v>
      </c>
      <c r="K84" s="75">
        <f>LARGE(J84:J95,1)</f>
        <v>7.69</v>
      </c>
      <c r="L84" s="126" t="s">
        <v>615</v>
      </c>
      <c r="M84" s="127" t="s">
        <v>38</v>
      </c>
    </row>
    <row r="85" spans="1:13" s="14" customFormat="1" ht="15" customHeight="1" x14ac:dyDescent="0.2">
      <c r="A85" s="7" t="s">
        <v>298</v>
      </c>
      <c r="B85" s="49" t="s">
        <v>141</v>
      </c>
      <c r="C85" s="22">
        <v>2008</v>
      </c>
      <c r="D85" s="9" t="s">
        <v>6</v>
      </c>
      <c r="E85" s="46" t="s">
        <v>382</v>
      </c>
      <c r="F85" s="12">
        <v>9.9700000000000006</v>
      </c>
      <c r="G85" s="81">
        <f>SMALL(F84:F91,2)</f>
        <v>9.51</v>
      </c>
      <c r="H85" s="59">
        <v>104</v>
      </c>
      <c r="I85" s="77">
        <f>LARGE(H84:H95,2)</f>
        <v>116</v>
      </c>
      <c r="J85" s="12">
        <v>5.05</v>
      </c>
      <c r="K85" s="72">
        <f>LARGE(J84:J95,2)</f>
        <v>7.18</v>
      </c>
      <c r="L85" s="45"/>
      <c r="M85" s="6"/>
    </row>
    <row r="86" spans="1:13" s="14" customFormat="1" ht="15" customHeight="1" x14ac:dyDescent="0.2">
      <c r="A86" s="7" t="s">
        <v>62</v>
      </c>
      <c r="B86" s="49" t="s">
        <v>141</v>
      </c>
      <c r="C86" s="22">
        <v>2008</v>
      </c>
      <c r="D86" s="9" t="s">
        <v>6</v>
      </c>
      <c r="E86" s="46" t="s">
        <v>382</v>
      </c>
      <c r="F86" s="12">
        <v>9.7899999999999991</v>
      </c>
      <c r="G86" s="81">
        <f>SMALL(F84:F91,3)</f>
        <v>9.52</v>
      </c>
      <c r="H86" s="59">
        <v>96</v>
      </c>
      <c r="I86" s="77">
        <f>LARGE(H84:H95,3)</f>
        <v>116</v>
      </c>
      <c r="J86" s="12">
        <v>5.9</v>
      </c>
      <c r="K86" s="72">
        <f>LARGE(J84:J95,3)</f>
        <v>6.57</v>
      </c>
      <c r="L86" s="45"/>
      <c r="M86" s="6"/>
    </row>
    <row r="87" spans="1:13" s="14" customFormat="1" ht="15" customHeight="1" x14ac:dyDescent="0.2">
      <c r="A87" s="7" t="s">
        <v>114</v>
      </c>
      <c r="B87" s="49" t="s">
        <v>61</v>
      </c>
      <c r="C87" s="22">
        <v>2008</v>
      </c>
      <c r="D87" s="9" t="s">
        <v>6</v>
      </c>
      <c r="E87" s="46" t="s">
        <v>382</v>
      </c>
      <c r="F87" s="12">
        <v>9.51</v>
      </c>
      <c r="G87" s="81">
        <f>SMALL(F84:F91,4)</f>
        <v>9.67</v>
      </c>
      <c r="H87" s="59">
        <v>104</v>
      </c>
      <c r="I87" s="77">
        <f>LARGE(H84:H95,4)</f>
        <v>112</v>
      </c>
      <c r="J87" s="12">
        <v>4.8600000000000003</v>
      </c>
      <c r="K87" s="73">
        <f>LARGE(J84:J95,4)</f>
        <v>6.32</v>
      </c>
      <c r="L87" s="45"/>
      <c r="M87" s="6"/>
    </row>
    <row r="88" spans="1:13" s="14" customFormat="1" ht="15" customHeight="1" thickBot="1" x14ac:dyDescent="0.25">
      <c r="A88" s="7" t="s">
        <v>15</v>
      </c>
      <c r="B88" s="49" t="s">
        <v>299</v>
      </c>
      <c r="C88" s="22">
        <v>2008</v>
      </c>
      <c r="D88" s="9" t="s">
        <v>6</v>
      </c>
      <c r="E88" s="46" t="s">
        <v>382</v>
      </c>
      <c r="F88" s="12">
        <v>10.65</v>
      </c>
      <c r="G88" s="82">
        <f>SMALL(F84:F91,5)</f>
        <v>9.7899999999999991</v>
      </c>
      <c r="H88" s="59">
        <v>100</v>
      </c>
      <c r="I88" s="78">
        <f>LARGE(H84:H95,5)</f>
        <v>108</v>
      </c>
      <c r="J88" s="12">
        <v>4.6500000000000004</v>
      </c>
      <c r="K88" s="74">
        <f>LARGE(J84:J95,5)</f>
        <v>6.19</v>
      </c>
      <c r="L88" s="45"/>
      <c r="M88" s="6"/>
    </row>
    <row r="89" spans="1:13" s="14" customFormat="1" ht="15" customHeight="1" x14ac:dyDescent="0.2">
      <c r="A89" s="7" t="s">
        <v>73</v>
      </c>
      <c r="B89" s="49" t="s">
        <v>136</v>
      </c>
      <c r="C89" s="22">
        <v>2008</v>
      </c>
      <c r="D89" s="9" t="s">
        <v>6</v>
      </c>
      <c r="E89" s="46" t="s">
        <v>382</v>
      </c>
      <c r="F89" s="12">
        <v>9.52</v>
      </c>
      <c r="G89" s="36"/>
      <c r="H89" s="59"/>
      <c r="I89" s="57"/>
      <c r="J89" s="12">
        <v>5.73</v>
      </c>
      <c r="K89" s="36"/>
      <c r="L89" s="45"/>
      <c r="M89" s="6"/>
    </row>
    <row r="90" spans="1:13" s="14" customFormat="1" ht="15" customHeight="1" x14ac:dyDescent="0.2">
      <c r="A90" s="7" t="s">
        <v>137</v>
      </c>
      <c r="B90" s="49" t="s">
        <v>138</v>
      </c>
      <c r="C90" s="22">
        <v>2008</v>
      </c>
      <c r="D90" s="9" t="s">
        <v>6</v>
      </c>
      <c r="E90" s="46" t="s">
        <v>382</v>
      </c>
      <c r="F90" s="12">
        <v>9.9600000000000009</v>
      </c>
      <c r="G90" s="36"/>
      <c r="H90" s="59">
        <v>112</v>
      </c>
      <c r="I90" s="57"/>
      <c r="J90" s="12">
        <v>7.69</v>
      </c>
      <c r="K90" s="36"/>
      <c r="L90" s="45"/>
      <c r="M90" s="6"/>
    </row>
    <row r="91" spans="1:13" s="14" customFormat="1" ht="15" customHeight="1" x14ac:dyDescent="0.2">
      <c r="A91" s="7" t="s">
        <v>300</v>
      </c>
      <c r="B91" s="49" t="s">
        <v>301</v>
      </c>
      <c r="C91" s="22">
        <v>2008</v>
      </c>
      <c r="D91" s="9" t="s">
        <v>6</v>
      </c>
      <c r="E91" s="46" t="s">
        <v>382</v>
      </c>
      <c r="F91" s="12">
        <v>9.67</v>
      </c>
      <c r="G91" s="36"/>
      <c r="H91" s="59">
        <v>104</v>
      </c>
      <c r="I91" s="57"/>
      <c r="J91" s="12">
        <v>6.19</v>
      </c>
      <c r="K91" s="36"/>
      <c r="L91" s="45"/>
      <c r="M91" s="6"/>
    </row>
    <row r="92" spans="1:13" s="14" customFormat="1" ht="15" customHeight="1" x14ac:dyDescent="0.2">
      <c r="A92" s="7" t="s">
        <v>302</v>
      </c>
      <c r="B92" s="49" t="s">
        <v>303</v>
      </c>
      <c r="C92" s="22">
        <v>2008</v>
      </c>
      <c r="D92" s="9" t="s">
        <v>6</v>
      </c>
      <c r="E92" s="46" t="s">
        <v>382</v>
      </c>
      <c r="F92" s="12">
        <v>10.43</v>
      </c>
      <c r="G92" s="36"/>
      <c r="H92" s="59">
        <v>116</v>
      </c>
      <c r="I92" s="57"/>
      <c r="J92" s="12">
        <v>5.52</v>
      </c>
      <c r="K92" s="36"/>
      <c r="L92" s="45"/>
      <c r="M92" s="6"/>
    </row>
    <row r="93" spans="1:13" s="14" customFormat="1" ht="15" customHeight="1" x14ac:dyDescent="0.2">
      <c r="A93" s="7" t="s">
        <v>45</v>
      </c>
      <c r="B93" s="49" t="s">
        <v>304</v>
      </c>
      <c r="C93" s="22">
        <v>2008</v>
      </c>
      <c r="D93" s="9" t="s">
        <v>6</v>
      </c>
      <c r="E93" s="46" t="s">
        <v>382</v>
      </c>
      <c r="F93" s="12">
        <v>10.71</v>
      </c>
      <c r="G93" s="36"/>
      <c r="H93" s="59">
        <v>116</v>
      </c>
      <c r="I93" s="57"/>
      <c r="J93" s="12">
        <v>6.32</v>
      </c>
      <c r="K93" s="36"/>
      <c r="L93" s="45"/>
      <c r="M93" s="6"/>
    </row>
    <row r="94" spans="1:13" s="14" customFormat="1" ht="15" customHeight="1" x14ac:dyDescent="0.2">
      <c r="A94" s="7" t="s">
        <v>305</v>
      </c>
      <c r="B94" s="49" t="s">
        <v>306</v>
      </c>
      <c r="C94" s="22">
        <v>2008</v>
      </c>
      <c r="D94" s="9" t="s">
        <v>6</v>
      </c>
      <c r="E94" s="46" t="s">
        <v>382</v>
      </c>
      <c r="F94" s="12"/>
      <c r="G94" s="36"/>
      <c r="H94" s="59">
        <v>108</v>
      </c>
      <c r="I94" s="57"/>
      <c r="J94" s="12">
        <v>6.57</v>
      </c>
      <c r="K94" s="36"/>
      <c r="L94" s="45"/>
      <c r="M94" s="6"/>
    </row>
    <row r="95" spans="1:13" s="14" customFormat="1" ht="15" customHeight="1" thickBot="1" x14ac:dyDescent="0.25">
      <c r="A95" s="7" t="s">
        <v>307</v>
      </c>
      <c r="B95" s="49" t="s">
        <v>140</v>
      </c>
      <c r="C95" s="22">
        <v>2008</v>
      </c>
      <c r="D95" s="9" t="s">
        <v>6</v>
      </c>
      <c r="E95" s="46" t="s">
        <v>382</v>
      </c>
      <c r="F95" s="12">
        <v>10.23</v>
      </c>
      <c r="G95" s="36"/>
      <c r="H95" s="59">
        <v>104</v>
      </c>
      <c r="I95" s="57"/>
      <c r="J95" s="12">
        <v>6</v>
      </c>
      <c r="K95" s="36"/>
      <c r="L95" s="45"/>
      <c r="M95" s="6"/>
    </row>
    <row r="96" spans="1:13" s="14" customFormat="1" ht="15" customHeight="1" thickBot="1" x14ac:dyDescent="0.25">
      <c r="F96" s="3"/>
      <c r="G96" s="83">
        <f>SUM(G84:G90)</f>
        <v>47.61</v>
      </c>
      <c r="H96" s="61"/>
      <c r="I96" s="84">
        <f>SUM(I84:I90)</f>
        <v>576</v>
      </c>
      <c r="J96" s="3"/>
      <c r="K96" s="85">
        <f>SUM(K84:K90)</f>
        <v>33.950000000000003</v>
      </c>
      <c r="L96" s="44"/>
    </row>
    <row r="97" spans="1:13" s="14" customFormat="1" ht="15" customHeight="1" x14ac:dyDescent="0.2">
      <c r="F97" s="3"/>
      <c r="G97" s="37"/>
      <c r="H97" s="61"/>
      <c r="I97" s="58"/>
      <c r="J97" s="3"/>
      <c r="K97" s="39"/>
      <c r="L97" s="44"/>
    </row>
    <row r="98" spans="1:13" s="14" customFormat="1" ht="15" customHeight="1" x14ac:dyDescent="0.2">
      <c r="F98" s="3"/>
      <c r="G98" s="37"/>
      <c r="H98" s="61"/>
      <c r="I98" s="58"/>
      <c r="J98" s="3"/>
      <c r="K98" s="39"/>
      <c r="L98" s="44"/>
    </row>
    <row r="99" spans="1:13" s="14" customFormat="1" ht="15" customHeight="1" thickBot="1" x14ac:dyDescent="0.25">
      <c r="A99" s="2" t="s">
        <v>0</v>
      </c>
      <c r="B99" s="2"/>
      <c r="C99" s="13" t="s">
        <v>7</v>
      </c>
      <c r="D99" s="10" t="s">
        <v>1</v>
      </c>
      <c r="E99" s="2" t="s">
        <v>2</v>
      </c>
      <c r="F99" s="3" t="s">
        <v>3</v>
      </c>
      <c r="G99" s="37" t="s">
        <v>22</v>
      </c>
      <c r="H99" s="61" t="s">
        <v>4</v>
      </c>
      <c r="I99" s="58" t="s">
        <v>23</v>
      </c>
      <c r="J99" s="3" t="s">
        <v>17</v>
      </c>
      <c r="K99" s="37" t="s">
        <v>22</v>
      </c>
      <c r="L99" s="44" t="s">
        <v>12</v>
      </c>
    </row>
    <row r="100" spans="1:13" s="14" customFormat="1" ht="15" customHeight="1" thickBot="1" x14ac:dyDescent="0.25">
      <c r="A100" s="7" t="s">
        <v>308</v>
      </c>
      <c r="B100" s="49" t="s">
        <v>309</v>
      </c>
      <c r="C100" s="22">
        <v>2008</v>
      </c>
      <c r="D100" s="9" t="s">
        <v>6</v>
      </c>
      <c r="E100" s="46" t="s">
        <v>383</v>
      </c>
      <c r="F100" s="12">
        <v>10.71</v>
      </c>
      <c r="G100" s="80">
        <f>SMALL(F100:F106,1)</f>
        <v>10.43</v>
      </c>
      <c r="H100" s="59">
        <v>112</v>
      </c>
      <c r="I100" s="76">
        <f>LARGE(H100:H106,1)</f>
        <v>112</v>
      </c>
      <c r="J100" s="12">
        <v>4.04</v>
      </c>
      <c r="K100" s="75">
        <f>LARGE(J100:J106,1)</f>
        <v>4.28</v>
      </c>
      <c r="L100" s="126" t="s">
        <v>614</v>
      </c>
      <c r="M100" s="127" t="s">
        <v>38</v>
      </c>
    </row>
    <row r="101" spans="1:13" s="14" customFormat="1" ht="15" customHeight="1" x14ac:dyDescent="0.2">
      <c r="A101" s="7" t="s">
        <v>24</v>
      </c>
      <c r="B101" s="49" t="s">
        <v>135</v>
      </c>
      <c r="C101" s="22">
        <v>2008</v>
      </c>
      <c r="D101" s="9" t="s">
        <v>6</v>
      </c>
      <c r="E101" s="46" t="s">
        <v>383</v>
      </c>
      <c r="F101" s="12">
        <v>10.43</v>
      </c>
      <c r="G101" s="81">
        <f>SMALL(F100:F106,2)</f>
        <v>10.71</v>
      </c>
      <c r="H101" s="59">
        <v>100</v>
      </c>
      <c r="I101" s="77">
        <f>LARGE(H100:H106,2)</f>
        <v>100</v>
      </c>
      <c r="J101" s="12">
        <v>4.28</v>
      </c>
      <c r="K101" s="72">
        <f>LARGE(J100:J106,2)</f>
        <v>4.04</v>
      </c>
      <c r="L101" s="45"/>
      <c r="M101" s="6"/>
    </row>
    <row r="102" spans="1:13" s="14" customFormat="1" ht="15" customHeight="1" x14ac:dyDescent="0.2">
      <c r="A102" s="7" t="s">
        <v>77</v>
      </c>
      <c r="B102" s="49" t="s">
        <v>310</v>
      </c>
      <c r="C102" s="22">
        <v>2008</v>
      </c>
      <c r="D102" s="9" t="s">
        <v>6</v>
      </c>
      <c r="E102" s="46" t="s">
        <v>383</v>
      </c>
      <c r="F102" s="12">
        <v>11.27</v>
      </c>
      <c r="G102" s="81">
        <f>SMALL(F100:F106,3)</f>
        <v>11.01</v>
      </c>
      <c r="H102" s="59">
        <v>92</v>
      </c>
      <c r="I102" s="77">
        <f>LARGE(H100:H106,3)</f>
        <v>100</v>
      </c>
      <c r="J102" s="12">
        <v>3.31</v>
      </c>
      <c r="K102" s="72">
        <f>LARGE(J100:J106,3)</f>
        <v>3.5</v>
      </c>
      <c r="L102" s="45"/>
      <c r="M102" s="6"/>
    </row>
    <row r="103" spans="1:13" s="14" customFormat="1" ht="15" customHeight="1" x14ac:dyDescent="0.2">
      <c r="A103" s="7" t="s">
        <v>311</v>
      </c>
      <c r="B103" s="49" t="s">
        <v>312</v>
      </c>
      <c r="C103" s="22">
        <v>2008</v>
      </c>
      <c r="D103" s="9" t="s">
        <v>6</v>
      </c>
      <c r="E103" s="46" t="s">
        <v>383</v>
      </c>
      <c r="F103" s="12">
        <v>11.01</v>
      </c>
      <c r="G103" s="81">
        <f>SMALL(F100:F106,4)</f>
        <v>11.27</v>
      </c>
      <c r="H103" s="59">
        <v>100</v>
      </c>
      <c r="I103" s="77">
        <f>LARGE(H100:H106,4)</f>
        <v>92</v>
      </c>
      <c r="J103" s="12">
        <v>3.5</v>
      </c>
      <c r="K103" s="73">
        <f>LARGE(J100:J106,4)</f>
        <v>3.31</v>
      </c>
      <c r="L103" s="45"/>
      <c r="M103" s="6"/>
    </row>
    <row r="104" spans="1:13" s="14" customFormat="1" ht="15" customHeight="1" thickBot="1" x14ac:dyDescent="0.25">
      <c r="A104" s="7"/>
      <c r="B104" s="49"/>
      <c r="C104" s="22"/>
      <c r="D104" s="9"/>
      <c r="E104" s="46"/>
      <c r="F104" s="12"/>
      <c r="G104" s="82">
        <f>SMALL(F100:F106,5)</f>
        <v>20</v>
      </c>
      <c r="I104" s="78">
        <f>LARGE(H100:H106,5)</f>
        <v>0</v>
      </c>
      <c r="K104" s="74">
        <f>LARGE(J100:J106,5)</f>
        <v>0</v>
      </c>
      <c r="L104" s="45"/>
      <c r="M104" s="6"/>
    </row>
    <row r="105" spans="1:13" s="14" customFormat="1" ht="15" customHeight="1" x14ac:dyDescent="0.2">
      <c r="A105" s="107" t="s">
        <v>313</v>
      </c>
      <c r="B105" s="108"/>
      <c r="C105" s="109"/>
      <c r="D105" s="110" t="s">
        <v>313</v>
      </c>
      <c r="E105" s="110"/>
      <c r="F105" s="111">
        <v>20</v>
      </c>
      <c r="G105" s="36"/>
      <c r="H105" s="14">
        <v>0</v>
      </c>
      <c r="I105" s="57"/>
      <c r="J105" s="12">
        <v>0</v>
      </c>
      <c r="K105" s="36"/>
      <c r="L105" s="45"/>
      <c r="M105" s="6"/>
    </row>
    <row r="106" spans="1:13" s="14" customFormat="1" ht="15" customHeight="1" thickBot="1" x14ac:dyDescent="0.25">
      <c r="G106" s="36"/>
      <c r="H106" s="59"/>
      <c r="I106" s="57"/>
      <c r="K106" s="36"/>
      <c r="L106" s="45"/>
      <c r="M106" s="6"/>
    </row>
    <row r="107" spans="1:13" s="14" customFormat="1" ht="15" customHeight="1" thickBot="1" x14ac:dyDescent="0.25">
      <c r="F107" s="3"/>
      <c r="G107" s="83">
        <f>SUM(G100:G106)</f>
        <v>63.42</v>
      </c>
      <c r="H107" s="61"/>
      <c r="I107" s="84">
        <f>SUM(I100:I106)</f>
        <v>404</v>
      </c>
      <c r="J107" s="3"/>
      <c r="K107" s="85">
        <f>SUM(K100:K106)</f>
        <v>15.13</v>
      </c>
      <c r="L107" s="44"/>
    </row>
    <row r="108" spans="1:13" s="14" customFormat="1" ht="15" customHeight="1" x14ac:dyDescent="0.2">
      <c r="F108" s="3"/>
      <c r="G108" s="37"/>
      <c r="H108" s="61"/>
      <c r="I108" s="58"/>
      <c r="J108" s="3"/>
      <c r="K108" s="39"/>
      <c r="L108" s="44"/>
    </row>
    <row r="109" spans="1:13" s="14" customFormat="1" ht="15" customHeight="1" x14ac:dyDescent="0.2">
      <c r="F109" s="3"/>
      <c r="G109" s="37"/>
      <c r="H109" s="61"/>
      <c r="I109" s="58"/>
      <c r="J109" s="3"/>
      <c r="K109" s="39"/>
      <c r="L109" s="44"/>
    </row>
    <row r="110" spans="1:13" s="14" customFormat="1" ht="15" customHeight="1" x14ac:dyDescent="0.2">
      <c r="F110" s="3"/>
      <c r="G110" s="37"/>
      <c r="H110" s="61"/>
      <c r="I110" s="58"/>
      <c r="J110" s="3"/>
      <c r="K110" s="39"/>
      <c r="L110" s="44"/>
    </row>
    <row r="111" spans="1:13" s="14" customFormat="1" ht="15" customHeight="1" thickBot="1" x14ac:dyDescent="0.25">
      <c r="A111" s="2" t="s">
        <v>0</v>
      </c>
      <c r="B111" s="2"/>
      <c r="C111" s="13" t="s">
        <v>7</v>
      </c>
      <c r="D111" s="10" t="s">
        <v>1</v>
      </c>
      <c r="E111" s="2" t="s">
        <v>2</v>
      </c>
      <c r="F111" s="3" t="s">
        <v>3</v>
      </c>
      <c r="G111" s="37" t="s">
        <v>22</v>
      </c>
      <c r="H111" s="61" t="s">
        <v>4</v>
      </c>
      <c r="I111" s="58" t="s">
        <v>23</v>
      </c>
      <c r="J111" s="3" t="s">
        <v>17</v>
      </c>
      <c r="K111" s="37" t="s">
        <v>22</v>
      </c>
      <c r="L111" s="44" t="s">
        <v>12</v>
      </c>
    </row>
    <row r="112" spans="1:13" s="14" customFormat="1" ht="15" customHeight="1" x14ac:dyDescent="0.2">
      <c r="A112" s="7" t="s">
        <v>27</v>
      </c>
      <c r="B112" s="49" t="s">
        <v>142</v>
      </c>
      <c r="C112" s="22">
        <v>2008</v>
      </c>
      <c r="D112" s="9" t="s">
        <v>6</v>
      </c>
      <c r="E112" s="46" t="s">
        <v>384</v>
      </c>
      <c r="F112" s="12">
        <v>9.7799999999999994</v>
      </c>
      <c r="G112" s="80">
        <f>SMALL(F112:F120,1)</f>
        <v>9.7799999999999994</v>
      </c>
      <c r="H112" s="59">
        <v>128</v>
      </c>
      <c r="I112" s="76">
        <f>LARGE(H112:H120,1)</f>
        <v>128</v>
      </c>
      <c r="J112" s="12">
        <v>6.86</v>
      </c>
      <c r="K112" s="75">
        <f>LARGE(J112:J120,1)</f>
        <v>6.86</v>
      </c>
      <c r="L112" s="123" t="s">
        <v>612</v>
      </c>
      <c r="M112" s="118" t="s">
        <v>38</v>
      </c>
    </row>
    <row r="113" spans="1:13" s="14" customFormat="1" ht="15" customHeight="1" thickBot="1" x14ac:dyDescent="0.25">
      <c r="A113" s="7" t="s">
        <v>314</v>
      </c>
      <c r="B113" s="49" t="s">
        <v>315</v>
      </c>
      <c r="C113" s="22">
        <v>2008</v>
      </c>
      <c r="D113" s="9" t="s">
        <v>6</v>
      </c>
      <c r="E113" s="46" t="s">
        <v>384</v>
      </c>
      <c r="F113" s="12">
        <v>10.68</v>
      </c>
      <c r="G113" s="81">
        <f>SMALL(F112:F120,2)</f>
        <v>9.9600000000000009</v>
      </c>
      <c r="H113" s="59">
        <v>0</v>
      </c>
      <c r="I113" s="77">
        <f>LARGE(H112:H120,2)</f>
        <v>108</v>
      </c>
      <c r="J113" s="12">
        <v>4.6399999999999997</v>
      </c>
      <c r="K113" s="72">
        <f>LARGE(J112:J120,2)</f>
        <v>6.69</v>
      </c>
      <c r="L113" s="122" t="s">
        <v>613</v>
      </c>
      <c r="M113" s="119" t="s">
        <v>40</v>
      </c>
    </row>
    <row r="114" spans="1:13" s="14" customFormat="1" ht="15" customHeight="1" x14ac:dyDescent="0.2">
      <c r="A114" s="7" t="s">
        <v>51</v>
      </c>
      <c r="B114" s="49" t="s">
        <v>143</v>
      </c>
      <c r="C114" s="22">
        <v>2008</v>
      </c>
      <c r="D114" s="9" t="s">
        <v>6</v>
      </c>
      <c r="E114" s="46" t="s">
        <v>384</v>
      </c>
      <c r="F114" s="12">
        <v>10.49</v>
      </c>
      <c r="G114" s="81">
        <f>SMALL(F112:F120,3)</f>
        <v>10.050000000000001</v>
      </c>
      <c r="H114" s="59">
        <v>108</v>
      </c>
      <c r="I114" s="77">
        <f>LARGE(H112:H120,3)</f>
        <v>108</v>
      </c>
      <c r="J114" s="12">
        <v>6.69</v>
      </c>
      <c r="K114" s="72">
        <f>LARGE(J112:J120,3)</f>
        <v>5.85</v>
      </c>
      <c r="L114" s="15"/>
    </row>
    <row r="115" spans="1:13" s="14" customFormat="1" ht="15" customHeight="1" x14ac:dyDescent="0.2">
      <c r="A115" s="7" t="s">
        <v>316</v>
      </c>
      <c r="B115" s="49" t="s">
        <v>317</v>
      </c>
      <c r="C115" s="22">
        <v>2008</v>
      </c>
      <c r="D115" s="9" t="s">
        <v>6</v>
      </c>
      <c r="E115" s="46" t="s">
        <v>384</v>
      </c>
      <c r="F115" s="12">
        <v>10.76</v>
      </c>
      <c r="G115" s="81">
        <f>SMALL(F112:F120,4)</f>
        <v>10.49</v>
      </c>
      <c r="H115" s="59">
        <v>100</v>
      </c>
      <c r="I115" s="77">
        <f>LARGE(H112:H120,4)</f>
        <v>108</v>
      </c>
      <c r="J115" s="12">
        <v>5.85</v>
      </c>
      <c r="K115" s="73">
        <f>LARGE(J112:J120,4)</f>
        <v>5.69</v>
      </c>
      <c r="L115" s="45"/>
      <c r="M115" s="6"/>
    </row>
    <row r="116" spans="1:13" s="14" customFormat="1" ht="15" customHeight="1" thickBot="1" x14ac:dyDescent="0.25">
      <c r="A116" s="7" t="s">
        <v>156</v>
      </c>
      <c r="B116" s="49" t="s">
        <v>52</v>
      </c>
      <c r="C116" s="22">
        <v>2008</v>
      </c>
      <c r="D116" s="9" t="s">
        <v>6</v>
      </c>
      <c r="E116" s="46" t="s">
        <v>384</v>
      </c>
      <c r="F116" s="12">
        <v>10.53</v>
      </c>
      <c r="G116" s="82">
        <f>SMALL(F112:F120,5)</f>
        <v>10.53</v>
      </c>
      <c r="H116" s="59">
        <v>108</v>
      </c>
      <c r="I116" s="78">
        <f>LARGE(H112:H120,5)</f>
        <v>100</v>
      </c>
      <c r="J116" s="12">
        <v>4.7699999999999996</v>
      </c>
      <c r="K116" s="74">
        <f>LARGE(J112:J120,5)</f>
        <v>5.37</v>
      </c>
      <c r="L116" s="45"/>
      <c r="M116" s="6"/>
    </row>
    <row r="117" spans="1:13" s="14" customFormat="1" ht="15" customHeight="1" x14ac:dyDescent="0.2">
      <c r="A117" s="7" t="s">
        <v>146</v>
      </c>
      <c r="B117" s="49" t="s">
        <v>147</v>
      </c>
      <c r="C117" s="22">
        <v>2008</v>
      </c>
      <c r="D117" s="9" t="s">
        <v>6</v>
      </c>
      <c r="E117" s="46" t="s">
        <v>384</v>
      </c>
      <c r="F117" s="12">
        <v>11.3</v>
      </c>
      <c r="G117" s="36"/>
      <c r="H117" s="59">
        <v>108</v>
      </c>
      <c r="I117" s="57"/>
      <c r="J117" s="12">
        <v>5.37</v>
      </c>
      <c r="K117" s="36"/>
      <c r="L117" s="45"/>
      <c r="M117" s="6"/>
    </row>
    <row r="118" spans="1:13" s="14" customFormat="1" ht="15" customHeight="1" x14ac:dyDescent="0.2">
      <c r="A118" s="7" t="s">
        <v>11</v>
      </c>
      <c r="B118" s="49" t="s">
        <v>145</v>
      </c>
      <c r="C118" s="22">
        <v>2008</v>
      </c>
      <c r="D118" s="9" t="s">
        <v>6</v>
      </c>
      <c r="E118" s="46" t="s">
        <v>384</v>
      </c>
      <c r="F118" s="12">
        <v>10.050000000000001</v>
      </c>
      <c r="G118" s="36"/>
      <c r="H118" s="59">
        <v>65</v>
      </c>
      <c r="I118" s="57"/>
      <c r="J118" s="12">
        <v>5.69</v>
      </c>
      <c r="K118" s="36"/>
      <c r="L118" s="45"/>
      <c r="M118" s="6"/>
    </row>
    <row r="119" spans="1:13" s="14" customFormat="1" ht="15" customHeight="1" x14ac:dyDescent="0.2">
      <c r="A119" s="7" t="s">
        <v>318</v>
      </c>
      <c r="B119" s="49" t="s">
        <v>144</v>
      </c>
      <c r="C119" s="22">
        <v>2008</v>
      </c>
      <c r="D119" s="9" t="s">
        <v>6</v>
      </c>
      <c r="E119" s="46" t="s">
        <v>384</v>
      </c>
      <c r="F119" s="12">
        <v>9.9600000000000009</v>
      </c>
      <c r="G119" s="36"/>
      <c r="H119" s="59">
        <v>96</v>
      </c>
      <c r="I119" s="57"/>
      <c r="J119" s="12">
        <v>5.15</v>
      </c>
      <c r="K119" s="40"/>
      <c r="L119" s="45"/>
      <c r="M119" s="6"/>
    </row>
    <row r="120" spans="1:13" s="14" customFormat="1" ht="15" customHeight="1" thickBot="1" x14ac:dyDescent="0.25">
      <c r="A120" s="7" t="s">
        <v>319</v>
      </c>
      <c r="B120" s="49" t="s">
        <v>320</v>
      </c>
      <c r="C120" s="22">
        <v>2008</v>
      </c>
      <c r="D120" s="9" t="s">
        <v>6</v>
      </c>
      <c r="E120" s="46" t="s">
        <v>384</v>
      </c>
      <c r="F120" s="12">
        <v>12.1</v>
      </c>
      <c r="G120" s="37"/>
      <c r="H120" s="59">
        <v>96</v>
      </c>
      <c r="I120" s="58"/>
      <c r="J120" s="12">
        <v>4.3899999999999997</v>
      </c>
      <c r="K120" s="39"/>
      <c r="L120" s="45"/>
      <c r="M120" s="6"/>
    </row>
    <row r="121" spans="1:13" ht="15" customHeight="1" thickBot="1" x14ac:dyDescent="0.25">
      <c r="A121" s="14"/>
      <c r="B121" s="14"/>
      <c r="C121" s="14"/>
      <c r="D121" s="14"/>
      <c r="E121" s="14"/>
      <c r="F121" s="3"/>
      <c r="G121" s="83">
        <f>SUM(G112:G120)</f>
        <v>50.81</v>
      </c>
      <c r="H121" s="61"/>
      <c r="I121" s="84">
        <f>SUM(I112:I120)</f>
        <v>552</v>
      </c>
      <c r="J121" s="3"/>
      <c r="K121" s="85">
        <f>SUM(K112:K120)</f>
        <v>30.46</v>
      </c>
      <c r="L121" s="44"/>
      <c r="M121" s="14"/>
    </row>
    <row r="122" spans="1:13" ht="15" customHeight="1" x14ac:dyDescent="0.2">
      <c r="A122" s="14"/>
      <c r="B122" s="14"/>
      <c r="C122" s="14"/>
      <c r="D122" s="14"/>
      <c r="E122" s="14"/>
      <c r="F122" s="3"/>
      <c r="G122" s="37"/>
      <c r="H122" s="61"/>
      <c r="I122" s="58"/>
      <c r="J122" s="3"/>
      <c r="K122" s="39"/>
      <c r="L122" s="44"/>
      <c r="M122" s="14"/>
    </row>
    <row r="123" spans="1:13" ht="15" customHeight="1" thickBot="1" x14ac:dyDescent="0.25">
      <c r="A123" s="2" t="s">
        <v>0</v>
      </c>
      <c r="B123" s="2"/>
      <c r="C123" s="13" t="s">
        <v>7</v>
      </c>
      <c r="D123" s="10" t="s">
        <v>1</v>
      </c>
      <c r="E123" s="2" t="s">
        <v>2</v>
      </c>
      <c r="F123" s="3" t="s">
        <v>3</v>
      </c>
      <c r="G123" s="37" t="s">
        <v>22</v>
      </c>
      <c r="H123" s="61" t="s">
        <v>4</v>
      </c>
      <c r="I123" s="58" t="s">
        <v>23</v>
      </c>
      <c r="J123" s="3" t="s">
        <v>17</v>
      </c>
      <c r="K123" s="37" t="s">
        <v>22</v>
      </c>
      <c r="L123" s="44" t="s">
        <v>12</v>
      </c>
    </row>
    <row r="124" spans="1:13" ht="15" customHeight="1" x14ac:dyDescent="0.2">
      <c r="A124" s="49" t="s">
        <v>321</v>
      </c>
      <c r="B124" s="49" t="s">
        <v>322</v>
      </c>
      <c r="C124" s="22">
        <v>2008</v>
      </c>
      <c r="D124" s="9" t="s">
        <v>5</v>
      </c>
      <c r="E124" s="9" t="s">
        <v>385</v>
      </c>
      <c r="F124" s="12">
        <v>10.64</v>
      </c>
      <c r="G124" s="80">
        <f>SMALL(F124:F136,1)</f>
        <v>9.65</v>
      </c>
      <c r="H124" s="59">
        <v>104</v>
      </c>
      <c r="I124" s="76">
        <f>LARGE(H124:H136,1)</f>
        <v>116</v>
      </c>
      <c r="J124" s="6">
        <v>4.79</v>
      </c>
      <c r="K124" s="93">
        <f>LARGE(J124:J136,1)</f>
        <v>6.68</v>
      </c>
      <c r="L124" s="123" t="s">
        <v>610</v>
      </c>
      <c r="M124" s="118" t="s">
        <v>40</v>
      </c>
    </row>
    <row r="125" spans="1:13" ht="15" customHeight="1" thickBot="1" x14ac:dyDescent="0.25">
      <c r="A125" s="49" t="s">
        <v>51</v>
      </c>
      <c r="B125" s="49" t="s">
        <v>103</v>
      </c>
      <c r="C125" s="22">
        <v>2008</v>
      </c>
      <c r="D125" s="9" t="s">
        <v>5</v>
      </c>
      <c r="E125" s="9" t="s">
        <v>385</v>
      </c>
      <c r="F125" s="12">
        <v>10.61</v>
      </c>
      <c r="G125" s="81">
        <f>SMALL(F124:F136,2)</f>
        <v>10.119999999999999</v>
      </c>
      <c r="H125" s="59">
        <v>112</v>
      </c>
      <c r="I125" s="77">
        <f>LARGE(H124:H136,2)</f>
        <v>116</v>
      </c>
      <c r="J125" s="12">
        <v>6.68</v>
      </c>
      <c r="K125" s="94">
        <f>LARGE(J124:J136,2)</f>
        <v>6.68</v>
      </c>
      <c r="L125" s="122" t="s">
        <v>611</v>
      </c>
      <c r="M125" s="119" t="s">
        <v>38</v>
      </c>
    </row>
    <row r="126" spans="1:13" ht="15" customHeight="1" x14ac:dyDescent="0.2">
      <c r="A126" s="49" t="s">
        <v>72</v>
      </c>
      <c r="B126" s="49" t="s">
        <v>323</v>
      </c>
      <c r="C126" s="22">
        <v>2008</v>
      </c>
      <c r="D126" s="9" t="s">
        <v>5</v>
      </c>
      <c r="E126" s="9" t="s">
        <v>385</v>
      </c>
      <c r="F126" s="12">
        <v>10.18</v>
      </c>
      <c r="G126" s="81">
        <f>SMALL(F124:F136,3)</f>
        <v>10.18</v>
      </c>
      <c r="H126" s="59">
        <v>116</v>
      </c>
      <c r="I126" s="77">
        <f>LARGE(H124:H136,3)</f>
        <v>116</v>
      </c>
      <c r="J126" s="12">
        <v>6.6</v>
      </c>
      <c r="K126" s="73">
        <f>LARGE(J124:J136,3)</f>
        <v>6.6</v>
      </c>
    </row>
    <row r="127" spans="1:13" ht="15" customHeight="1" x14ac:dyDescent="0.2">
      <c r="A127" s="49" t="s">
        <v>87</v>
      </c>
      <c r="B127" s="49" t="s">
        <v>104</v>
      </c>
      <c r="C127" s="22">
        <v>2008</v>
      </c>
      <c r="D127" s="9" t="s">
        <v>5</v>
      </c>
      <c r="E127" s="9" t="s">
        <v>385</v>
      </c>
      <c r="F127" s="12">
        <v>10.210000000000001</v>
      </c>
      <c r="G127" s="81">
        <f>SMALL(F124:F136,4)</f>
        <v>10.210000000000001</v>
      </c>
      <c r="I127" s="77">
        <f>LARGE(H124:H136,4)</f>
        <v>112</v>
      </c>
      <c r="J127" s="12">
        <v>6.68</v>
      </c>
      <c r="K127" s="73">
        <f>LARGE(J124:J136,4)</f>
        <v>5.4</v>
      </c>
    </row>
    <row r="128" spans="1:13" ht="15" customHeight="1" thickBot="1" x14ac:dyDescent="0.25">
      <c r="A128" s="49" t="s">
        <v>78</v>
      </c>
      <c r="B128" s="49" t="s">
        <v>105</v>
      </c>
      <c r="C128" s="22">
        <v>2008</v>
      </c>
      <c r="D128" s="9" t="s">
        <v>5</v>
      </c>
      <c r="E128" s="9" t="s">
        <v>385</v>
      </c>
      <c r="F128" s="12">
        <v>10.86</v>
      </c>
      <c r="G128" s="82">
        <f>SMALL(F124:F136,5)</f>
        <v>10.210000000000001</v>
      </c>
      <c r="I128" s="78">
        <f>LARGE(H124:H136,5)</f>
        <v>112</v>
      </c>
      <c r="J128" s="12">
        <v>4.57</v>
      </c>
      <c r="K128" s="74">
        <f>LARGE(J124:J136,5)</f>
        <v>5.31</v>
      </c>
    </row>
    <row r="129" spans="1:13" ht="15" customHeight="1" x14ac:dyDescent="0.2">
      <c r="A129" s="49" t="s">
        <v>80</v>
      </c>
      <c r="B129" s="49" t="s">
        <v>83</v>
      </c>
      <c r="C129" s="22">
        <v>2008</v>
      </c>
      <c r="D129" s="9" t="s">
        <v>5</v>
      </c>
      <c r="E129" s="9" t="s">
        <v>385</v>
      </c>
      <c r="F129" s="12">
        <v>10.56</v>
      </c>
      <c r="G129" s="34"/>
      <c r="H129" s="59">
        <v>116</v>
      </c>
      <c r="J129" s="12">
        <v>5.22</v>
      </c>
    </row>
    <row r="130" spans="1:13" ht="15" customHeight="1" x14ac:dyDescent="0.2">
      <c r="A130" s="49" t="s">
        <v>192</v>
      </c>
      <c r="B130" s="49" t="s">
        <v>148</v>
      </c>
      <c r="C130" s="22">
        <v>2008</v>
      </c>
      <c r="D130" s="9" t="s">
        <v>5</v>
      </c>
      <c r="E130" s="9" t="s">
        <v>385</v>
      </c>
      <c r="F130" s="12">
        <v>10.94</v>
      </c>
      <c r="G130" s="34"/>
      <c r="H130" s="59">
        <v>108</v>
      </c>
      <c r="J130" s="12">
        <v>4.5599999999999996</v>
      </c>
    </row>
    <row r="131" spans="1:13" ht="15" customHeight="1" x14ac:dyDescent="0.2">
      <c r="A131" s="49" t="s">
        <v>101</v>
      </c>
      <c r="B131" s="49" t="s">
        <v>102</v>
      </c>
      <c r="C131" s="22">
        <v>2008</v>
      </c>
      <c r="D131" s="9" t="s">
        <v>5</v>
      </c>
      <c r="E131" s="9" t="s">
        <v>385</v>
      </c>
      <c r="F131" s="12">
        <v>10.119999999999999</v>
      </c>
      <c r="G131" s="34"/>
      <c r="H131" s="59">
        <v>112</v>
      </c>
      <c r="J131" s="12">
        <v>3.57</v>
      </c>
    </row>
    <row r="132" spans="1:13" ht="15" customHeight="1" x14ac:dyDescent="0.2">
      <c r="A132" s="49" t="s">
        <v>324</v>
      </c>
      <c r="B132" s="49" t="s">
        <v>325</v>
      </c>
      <c r="C132" s="22">
        <v>2008</v>
      </c>
      <c r="D132" s="9" t="s">
        <v>5</v>
      </c>
      <c r="E132" s="9" t="s">
        <v>385</v>
      </c>
      <c r="F132" s="12">
        <v>10.88</v>
      </c>
      <c r="G132" s="34"/>
      <c r="H132" s="59">
        <v>112</v>
      </c>
      <c r="J132" s="12">
        <v>5.31</v>
      </c>
    </row>
    <row r="133" spans="1:13" ht="15" customHeight="1" x14ac:dyDescent="0.2">
      <c r="A133" s="49" t="s">
        <v>54</v>
      </c>
      <c r="B133" s="49" t="s">
        <v>153</v>
      </c>
      <c r="C133" s="22">
        <v>2008</v>
      </c>
      <c r="D133" s="9" t="s">
        <v>5</v>
      </c>
      <c r="E133" s="9" t="s">
        <v>385</v>
      </c>
      <c r="F133" s="12">
        <v>12.19</v>
      </c>
      <c r="G133" s="34"/>
      <c r="H133" s="59">
        <v>100</v>
      </c>
      <c r="J133" s="12">
        <v>4.82</v>
      </c>
    </row>
    <row r="134" spans="1:13" ht="15" customHeight="1" x14ac:dyDescent="0.2">
      <c r="A134" s="49" t="s">
        <v>19</v>
      </c>
      <c r="B134" s="49" t="s">
        <v>153</v>
      </c>
      <c r="C134" s="22">
        <v>2008</v>
      </c>
      <c r="D134" s="9" t="s">
        <v>5</v>
      </c>
      <c r="E134" s="9" t="s">
        <v>385</v>
      </c>
      <c r="F134" s="12">
        <v>11.92</v>
      </c>
      <c r="G134" s="34"/>
      <c r="H134" s="59">
        <v>100</v>
      </c>
      <c r="J134" s="12">
        <v>4.24</v>
      </c>
    </row>
    <row r="135" spans="1:13" ht="15" customHeight="1" x14ac:dyDescent="0.2">
      <c r="A135" s="49" t="s">
        <v>150</v>
      </c>
      <c r="B135" s="49" t="s">
        <v>151</v>
      </c>
      <c r="C135" s="22">
        <v>2008</v>
      </c>
      <c r="D135" s="9" t="s">
        <v>5</v>
      </c>
      <c r="E135" s="9" t="s">
        <v>385</v>
      </c>
      <c r="F135" s="12">
        <v>10.210000000000001</v>
      </c>
      <c r="G135" s="34"/>
      <c r="H135" s="59">
        <v>112</v>
      </c>
      <c r="J135" s="12">
        <v>4.21</v>
      </c>
    </row>
    <row r="136" spans="1:13" ht="15" customHeight="1" x14ac:dyDescent="0.2">
      <c r="A136" s="49" t="s">
        <v>35</v>
      </c>
      <c r="B136" s="49" t="s">
        <v>157</v>
      </c>
      <c r="C136" s="22">
        <v>2008</v>
      </c>
      <c r="D136" s="9" t="s">
        <v>5</v>
      </c>
      <c r="E136" s="9" t="s">
        <v>385</v>
      </c>
      <c r="F136" s="12">
        <v>9.65</v>
      </c>
      <c r="G136" s="34"/>
      <c r="H136" s="59">
        <v>116</v>
      </c>
      <c r="J136" s="12">
        <v>5.4</v>
      </c>
    </row>
    <row r="137" spans="1:13" ht="15" customHeight="1" thickBot="1" x14ac:dyDescent="0.25"/>
    <row r="138" spans="1:13" ht="15" customHeight="1" thickBot="1" x14ac:dyDescent="0.25">
      <c r="A138" s="28"/>
      <c r="B138" s="28"/>
      <c r="C138" s="22"/>
      <c r="G138" s="83">
        <f>SUM(G124:G137)</f>
        <v>50.37</v>
      </c>
      <c r="I138" s="84">
        <f>SUM(I124:I137)</f>
        <v>572</v>
      </c>
      <c r="K138" s="85">
        <f>SUM(K124:K137)</f>
        <v>30.669999999999998</v>
      </c>
    </row>
    <row r="139" spans="1:13" ht="15" customHeight="1" x14ac:dyDescent="0.2">
      <c r="A139" s="28"/>
      <c r="B139" s="28"/>
    </row>
    <row r="140" spans="1:13" ht="15" customHeight="1" thickBot="1" x14ac:dyDescent="0.25">
      <c r="A140" s="2" t="s">
        <v>0</v>
      </c>
      <c r="B140" s="2"/>
      <c r="C140" s="13" t="s">
        <v>7</v>
      </c>
      <c r="D140" s="10" t="s">
        <v>1</v>
      </c>
      <c r="E140" s="2" t="s">
        <v>2</v>
      </c>
      <c r="F140" s="3" t="s">
        <v>3</v>
      </c>
      <c r="G140" s="37" t="s">
        <v>22</v>
      </c>
      <c r="H140" s="61" t="s">
        <v>4</v>
      </c>
      <c r="I140" s="58" t="s">
        <v>23</v>
      </c>
      <c r="J140" s="3" t="s">
        <v>17</v>
      </c>
      <c r="K140" s="37" t="s">
        <v>22</v>
      </c>
      <c r="L140" s="44" t="s">
        <v>12</v>
      </c>
    </row>
    <row r="141" spans="1:13" ht="15" customHeight="1" x14ac:dyDescent="0.2">
      <c r="A141" s="7" t="s">
        <v>10</v>
      </c>
      <c r="B141" s="49" t="s">
        <v>326</v>
      </c>
      <c r="C141" s="22">
        <v>2008</v>
      </c>
      <c r="D141" s="9" t="s">
        <v>5</v>
      </c>
      <c r="E141" s="9" t="s">
        <v>100</v>
      </c>
      <c r="F141" s="12">
        <v>9.7799999999999994</v>
      </c>
      <c r="G141" s="80">
        <f>SMALL(F141:F151,1)</f>
        <v>9.7799999999999994</v>
      </c>
      <c r="H141" s="59">
        <v>120</v>
      </c>
      <c r="I141" s="76">
        <f>LARGE(H141:H151,1)</f>
        <v>120</v>
      </c>
      <c r="J141" s="12">
        <v>6.82</v>
      </c>
      <c r="K141" s="75">
        <f>LARGE(J141:J151,1)</f>
        <v>7.2</v>
      </c>
      <c r="L141" s="123" t="s">
        <v>626</v>
      </c>
      <c r="M141" s="118" t="s">
        <v>38</v>
      </c>
    </row>
    <row r="142" spans="1:13" ht="15" customHeight="1" thickBot="1" x14ac:dyDescent="0.25">
      <c r="A142" s="7" t="s">
        <v>156</v>
      </c>
      <c r="B142" s="49" t="s">
        <v>108</v>
      </c>
      <c r="C142" s="22">
        <v>2008</v>
      </c>
      <c r="D142" s="9" t="s">
        <v>5</v>
      </c>
      <c r="E142" s="9" t="s">
        <v>100</v>
      </c>
      <c r="F142" s="12">
        <v>9.9700000000000006</v>
      </c>
      <c r="G142" s="81">
        <f>SMALL(F141:F151,2)</f>
        <v>9.9700000000000006</v>
      </c>
      <c r="H142" s="59">
        <v>112</v>
      </c>
      <c r="I142" s="77">
        <f>LARGE(H141:H151,2)</f>
        <v>112</v>
      </c>
      <c r="J142" s="12">
        <v>7.2</v>
      </c>
      <c r="K142" s="73">
        <f>LARGE(J141:J151,2)</f>
        <v>6.89</v>
      </c>
      <c r="L142" s="122" t="s">
        <v>609</v>
      </c>
      <c r="M142" s="119" t="s">
        <v>40</v>
      </c>
    </row>
    <row r="143" spans="1:13" ht="15" customHeight="1" x14ac:dyDescent="0.2">
      <c r="A143" s="7" t="s">
        <v>327</v>
      </c>
      <c r="B143" s="49" t="s">
        <v>52</v>
      </c>
      <c r="C143" s="22">
        <v>2008</v>
      </c>
      <c r="D143" s="9" t="s">
        <v>5</v>
      </c>
      <c r="E143" s="9" t="s">
        <v>100</v>
      </c>
      <c r="F143" s="12">
        <v>10.33</v>
      </c>
      <c r="G143" s="81">
        <f>SMALL(F141:F151,3)</f>
        <v>10.3</v>
      </c>
      <c r="H143" s="59">
        <v>108</v>
      </c>
      <c r="I143" s="77">
        <f>LARGE(H141:H151,3)</f>
        <v>112</v>
      </c>
      <c r="J143" s="12">
        <v>6.89</v>
      </c>
      <c r="K143" s="73">
        <f>LARGE(J141:J151,3)</f>
        <v>6.82</v>
      </c>
    </row>
    <row r="144" spans="1:13" ht="15" customHeight="1" x14ac:dyDescent="0.2">
      <c r="A144" s="7" t="s">
        <v>328</v>
      </c>
      <c r="B144" s="49" t="s">
        <v>329</v>
      </c>
      <c r="C144" s="22">
        <v>2008</v>
      </c>
      <c r="D144" s="9" t="s">
        <v>5</v>
      </c>
      <c r="E144" s="9" t="s">
        <v>100</v>
      </c>
      <c r="F144" s="12">
        <v>10.91</v>
      </c>
      <c r="G144" s="81">
        <f>SMALL(F141:F151,4)</f>
        <v>10.33</v>
      </c>
      <c r="H144" s="59">
        <v>100</v>
      </c>
      <c r="I144" s="77">
        <f>LARGE(H141:H151,4)</f>
        <v>108</v>
      </c>
      <c r="J144" s="12">
        <v>4.84</v>
      </c>
      <c r="K144" s="73">
        <f>LARGE(J141:J151,4)</f>
        <v>6.66</v>
      </c>
    </row>
    <row r="145" spans="1:13" ht="15" customHeight="1" thickBot="1" x14ac:dyDescent="0.25">
      <c r="A145" s="7" t="s">
        <v>330</v>
      </c>
      <c r="B145" s="49" t="s">
        <v>106</v>
      </c>
      <c r="C145" s="22">
        <v>2008</v>
      </c>
      <c r="D145" s="9" t="s">
        <v>5</v>
      </c>
      <c r="E145" s="9" t="s">
        <v>100</v>
      </c>
      <c r="F145" s="12">
        <v>10.88</v>
      </c>
      <c r="G145" s="82">
        <f>SMALL(F141:F151,5)</f>
        <v>10.52</v>
      </c>
      <c r="H145" s="59">
        <v>100</v>
      </c>
      <c r="I145" s="78">
        <f>LARGE(H141:H151,5)</f>
        <v>108</v>
      </c>
      <c r="J145" s="12">
        <v>5.59</v>
      </c>
      <c r="K145" s="79">
        <f>LARGE(J141:J151,5)</f>
        <v>5.91</v>
      </c>
    </row>
    <row r="146" spans="1:13" ht="15" customHeight="1" x14ac:dyDescent="0.2">
      <c r="A146" s="7" t="s">
        <v>211</v>
      </c>
      <c r="B146" s="49" t="s">
        <v>331</v>
      </c>
      <c r="C146" s="22">
        <v>2008</v>
      </c>
      <c r="D146" s="9" t="s">
        <v>5</v>
      </c>
      <c r="E146" s="9" t="s">
        <v>100</v>
      </c>
      <c r="F146" s="12">
        <v>10.3</v>
      </c>
      <c r="H146" s="60">
        <v>108</v>
      </c>
      <c r="J146" s="12">
        <v>5.16</v>
      </c>
      <c r="K146" s="36"/>
    </row>
    <row r="147" spans="1:13" ht="15" customHeight="1" x14ac:dyDescent="0.2">
      <c r="A147" s="7" t="s">
        <v>294</v>
      </c>
      <c r="B147" s="49" t="s">
        <v>107</v>
      </c>
      <c r="C147" s="22">
        <v>2008</v>
      </c>
      <c r="D147" s="9" t="s">
        <v>5</v>
      </c>
      <c r="E147" s="9" t="s">
        <v>100</v>
      </c>
      <c r="F147" s="12">
        <v>10.52</v>
      </c>
      <c r="G147" s="39"/>
      <c r="H147" s="59">
        <v>88</v>
      </c>
      <c r="I147" s="58"/>
      <c r="J147" s="12">
        <v>4.71</v>
      </c>
      <c r="M147" s="6" t="s">
        <v>41</v>
      </c>
    </row>
    <row r="148" spans="1:13" ht="15" customHeight="1" x14ac:dyDescent="0.2">
      <c r="A148" s="7" t="s">
        <v>47</v>
      </c>
      <c r="B148" s="49" t="s">
        <v>154</v>
      </c>
      <c r="C148" s="22">
        <v>2008</v>
      </c>
      <c r="D148" s="9" t="s">
        <v>5</v>
      </c>
      <c r="E148" s="9" t="s">
        <v>100</v>
      </c>
      <c r="F148" s="12">
        <v>11.05</v>
      </c>
      <c r="G148" s="39"/>
      <c r="H148" s="60">
        <v>100</v>
      </c>
      <c r="I148" s="58"/>
      <c r="J148" s="12">
        <v>5.91</v>
      </c>
    </row>
    <row r="149" spans="1:13" ht="15" customHeight="1" x14ac:dyDescent="0.2">
      <c r="A149" s="6" t="s">
        <v>155</v>
      </c>
      <c r="B149" s="6" t="s">
        <v>109</v>
      </c>
      <c r="C149" s="22">
        <v>2008</v>
      </c>
      <c r="D149" s="9" t="s">
        <v>5</v>
      </c>
      <c r="E149" s="9" t="s">
        <v>100</v>
      </c>
      <c r="F149" s="12">
        <v>10.91</v>
      </c>
      <c r="G149" s="39"/>
      <c r="H149" s="60">
        <v>96</v>
      </c>
      <c r="I149" s="58"/>
      <c r="J149" s="12">
        <v>5.31</v>
      </c>
    </row>
    <row r="150" spans="1:13" ht="15" customHeight="1" x14ac:dyDescent="0.2">
      <c r="A150" s="5" t="s">
        <v>332</v>
      </c>
      <c r="B150" s="7" t="s">
        <v>333</v>
      </c>
      <c r="C150" s="22">
        <v>2008</v>
      </c>
      <c r="D150" s="9" t="s">
        <v>5</v>
      </c>
      <c r="E150" s="9" t="s">
        <v>100</v>
      </c>
      <c r="F150" s="12">
        <v>11.18</v>
      </c>
      <c r="G150" s="39"/>
      <c r="H150" s="60">
        <v>104</v>
      </c>
      <c r="I150" s="58"/>
      <c r="J150" s="12">
        <v>5.61</v>
      </c>
    </row>
    <row r="151" spans="1:13" ht="15" customHeight="1" thickBot="1" x14ac:dyDescent="0.25">
      <c r="A151" s="8" t="s">
        <v>334</v>
      </c>
      <c r="B151" s="8" t="s">
        <v>335</v>
      </c>
      <c r="C151" s="22">
        <v>2008</v>
      </c>
      <c r="D151" s="9" t="s">
        <v>5</v>
      </c>
      <c r="E151" s="9" t="s">
        <v>100</v>
      </c>
      <c r="F151" s="12">
        <v>10.61</v>
      </c>
      <c r="G151" s="39"/>
      <c r="H151" s="60">
        <v>112</v>
      </c>
      <c r="I151" s="58"/>
      <c r="J151" s="12">
        <v>6.66</v>
      </c>
    </row>
    <row r="152" spans="1:13" ht="15" customHeight="1" thickBot="1" x14ac:dyDescent="0.25">
      <c r="A152" s="6"/>
      <c r="B152" s="6"/>
      <c r="C152" s="6"/>
      <c r="D152" s="6"/>
      <c r="E152" s="6"/>
      <c r="F152" s="6"/>
      <c r="G152" s="83">
        <f>SUM(G141:G147)</f>
        <v>50.900000000000006</v>
      </c>
      <c r="I152" s="84">
        <f>SUM(I141:I147)</f>
        <v>560</v>
      </c>
      <c r="J152" s="3"/>
      <c r="K152" s="85">
        <f>SUM(K141:K147)</f>
        <v>33.480000000000004</v>
      </c>
    </row>
    <row r="153" spans="1:13" ht="15" customHeight="1" x14ac:dyDescent="0.2">
      <c r="A153" s="6"/>
      <c r="B153" s="6"/>
      <c r="C153" s="6"/>
      <c r="D153" s="6"/>
      <c r="E153" s="6"/>
    </row>
    <row r="154" spans="1:13" ht="15" customHeight="1" x14ac:dyDescent="0.2">
      <c r="A154" s="6"/>
      <c r="B154" s="6"/>
      <c r="C154" s="6"/>
      <c r="D154" s="6"/>
      <c r="E154" s="6"/>
    </row>
  </sheetData>
  <sortState xmlns:xlrd2="http://schemas.microsoft.com/office/spreadsheetml/2017/richdata2" ref="L124:M125">
    <sortCondition ref="L124:L125"/>
  </sortState>
  <pageMargins left="0.39370078740157483" right="0.19685039370078741" top="0.11811023622047245" bottom="0.11811023622047245" header="0.31496062992125984" footer="0.31496062992125984"/>
  <pageSetup paperSize="9" orientation="landscape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0"/>
  <sheetViews>
    <sheetView topLeftCell="A64" zoomScaleNormal="100" workbookViewId="0">
      <selection activeCell="L5" sqref="L5"/>
    </sheetView>
  </sheetViews>
  <sheetFormatPr baseColWidth="10" defaultColWidth="8.6640625" defaultRowHeight="15" customHeight="1" x14ac:dyDescent="0.2"/>
  <cols>
    <col min="1" max="1" width="10" style="5" customWidth="1"/>
    <col min="2" max="2" width="12.6640625" style="5" customWidth="1"/>
    <col min="3" max="3" width="5.6640625" style="47" customWidth="1"/>
    <col min="4" max="4" width="13.1640625" style="4" customWidth="1"/>
    <col min="5" max="5" width="9.6640625" style="9" customWidth="1"/>
    <col min="6" max="6" width="6.1640625" style="6" customWidth="1"/>
    <col min="7" max="7" width="9.83203125" style="36" customWidth="1"/>
    <col min="8" max="8" width="7.1640625" style="60" customWidth="1"/>
    <col min="9" max="9" width="7.6640625" style="57" customWidth="1"/>
    <col min="10" max="10" width="8.6640625" style="12"/>
    <col min="11" max="11" width="8" style="40" customWidth="1"/>
    <col min="12" max="12" width="10.6640625" style="47" customWidth="1"/>
    <col min="13" max="13" width="8.6640625" style="9"/>
    <col min="14" max="16384" width="8.6640625" style="4"/>
  </cols>
  <sheetData>
    <row r="1" spans="1:13" s="23" customFormat="1" ht="15" customHeight="1" x14ac:dyDescent="0.2">
      <c r="A1" s="21" t="s">
        <v>16</v>
      </c>
      <c r="B1" s="27"/>
      <c r="C1" s="26"/>
      <c r="D1" s="18" t="s">
        <v>348</v>
      </c>
      <c r="E1" s="25"/>
      <c r="F1" s="6"/>
      <c r="G1" s="42"/>
      <c r="H1" s="60"/>
      <c r="I1" s="57"/>
      <c r="J1" s="12"/>
      <c r="K1" s="40"/>
      <c r="L1" s="56"/>
      <c r="M1" s="25"/>
    </row>
    <row r="2" spans="1:13" ht="15" customHeight="1" x14ac:dyDescent="0.2">
      <c r="A2" s="21">
        <v>2009</v>
      </c>
    </row>
    <row r="3" spans="1:13" ht="15" customHeight="1" x14ac:dyDescent="0.2">
      <c r="A3" s="21"/>
    </row>
    <row r="4" spans="1:13" ht="15" customHeight="1" thickBot="1" x14ac:dyDescent="0.25">
      <c r="A4" s="2" t="s">
        <v>0</v>
      </c>
      <c r="B4" s="2"/>
      <c r="C4" s="13" t="s">
        <v>7</v>
      </c>
      <c r="D4" s="10" t="s">
        <v>1</v>
      </c>
      <c r="E4" s="2" t="s">
        <v>2</v>
      </c>
      <c r="F4" s="3" t="s">
        <v>3</v>
      </c>
      <c r="G4" s="37" t="s">
        <v>22</v>
      </c>
      <c r="H4" s="61" t="s">
        <v>4</v>
      </c>
      <c r="I4" s="58" t="s">
        <v>23</v>
      </c>
      <c r="J4" s="3" t="s">
        <v>68</v>
      </c>
      <c r="K4" s="37" t="s">
        <v>22</v>
      </c>
      <c r="L4" s="13" t="s">
        <v>12</v>
      </c>
    </row>
    <row r="5" spans="1:13" ht="15" customHeight="1" x14ac:dyDescent="0.2">
      <c r="A5" s="7" t="s">
        <v>15</v>
      </c>
      <c r="B5" s="7" t="s">
        <v>161</v>
      </c>
      <c r="C5" s="17">
        <v>2009</v>
      </c>
      <c r="D5" s="4" t="s">
        <v>9</v>
      </c>
      <c r="E5" s="9" t="s">
        <v>389</v>
      </c>
      <c r="F5" s="6">
        <v>11.4</v>
      </c>
      <c r="G5" s="75">
        <f>SMALL(F5:F20,1)</f>
        <v>9.19</v>
      </c>
      <c r="H5" s="60">
        <v>80</v>
      </c>
      <c r="I5" s="76">
        <f>LARGE(H5:H20,1)</f>
        <v>120</v>
      </c>
      <c r="J5" s="12">
        <v>3.34</v>
      </c>
      <c r="K5" s="96">
        <f>LARGE(J5:J20,1)</f>
        <v>8.3800000000000008</v>
      </c>
      <c r="L5" s="129" t="s">
        <v>607</v>
      </c>
      <c r="M5" s="130" t="s">
        <v>39</v>
      </c>
    </row>
    <row r="6" spans="1:13" ht="15" customHeight="1" x14ac:dyDescent="0.2">
      <c r="A6" s="7" t="s">
        <v>111</v>
      </c>
      <c r="B6" s="7" t="s">
        <v>336</v>
      </c>
      <c r="C6" s="17">
        <v>2009</v>
      </c>
      <c r="D6" s="4" t="s">
        <v>9</v>
      </c>
      <c r="E6" s="9" t="s">
        <v>389</v>
      </c>
      <c r="F6" s="6">
        <v>11.1</v>
      </c>
      <c r="G6" s="73">
        <f>SMALL(F5:F20,2)</f>
        <v>9.58</v>
      </c>
      <c r="H6" s="60">
        <v>88</v>
      </c>
      <c r="I6" s="77">
        <f>LARGE(H5:H20,2)</f>
        <v>116</v>
      </c>
      <c r="K6" s="95">
        <f>LARGE(J5:J20,2)</f>
        <v>6.94</v>
      </c>
      <c r="L6" s="131" t="s">
        <v>606</v>
      </c>
      <c r="M6" s="132" t="s">
        <v>38</v>
      </c>
    </row>
    <row r="7" spans="1:13" ht="15" customHeight="1" thickBot="1" x14ac:dyDescent="0.25">
      <c r="A7" s="7" t="s">
        <v>504</v>
      </c>
      <c r="B7" s="7" t="s">
        <v>337</v>
      </c>
      <c r="C7" s="17">
        <v>2009</v>
      </c>
      <c r="D7" s="4" t="s">
        <v>9</v>
      </c>
      <c r="E7" s="9" t="s">
        <v>389</v>
      </c>
      <c r="F7" s="6">
        <v>12.47</v>
      </c>
      <c r="G7" s="73">
        <f>SMALL(F5:F20,3)</f>
        <v>9.92</v>
      </c>
      <c r="H7" s="60">
        <v>88</v>
      </c>
      <c r="I7" s="77">
        <f>LARGE(H5:H20,3)</f>
        <v>108</v>
      </c>
      <c r="J7" s="12">
        <v>2.91</v>
      </c>
      <c r="K7" s="95">
        <f>LARGE(J5:J20,3)</f>
        <v>6.46</v>
      </c>
      <c r="L7" s="133" t="s">
        <v>608</v>
      </c>
      <c r="M7" s="134" t="s">
        <v>40</v>
      </c>
    </row>
    <row r="8" spans="1:13" ht="15" customHeight="1" x14ac:dyDescent="0.2">
      <c r="A8" s="7" t="s">
        <v>58</v>
      </c>
      <c r="B8" s="7" t="s">
        <v>563</v>
      </c>
      <c r="C8" s="17">
        <v>2009</v>
      </c>
      <c r="D8" s="4" t="s">
        <v>9</v>
      </c>
      <c r="E8" s="9" t="s">
        <v>389</v>
      </c>
      <c r="F8" s="6">
        <v>12.22</v>
      </c>
      <c r="G8" s="73">
        <f>SMALL(F5:F20,4)</f>
        <v>9.9700000000000006</v>
      </c>
      <c r="H8" s="60">
        <v>84</v>
      </c>
      <c r="I8" s="77">
        <f>LARGE(H5:H20,4)</f>
        <v>108</v>
      </c>
      <c r="J8" s="12">
        <v>3.17</v>
      </c>
      <c r="K8" s="72">
        <f>LARGE(J5:J20,4)</f>
        <v>6.31</v>
      </c>
    </row>
    <row r="9" spans="1:13" ht="15" customHeight="1" thickBot="1" x14ac:dyDescent="0.25">
      <c r="A9" s="7" t="s">
        <v>338</v>
      </c>
      <c r="B9" s="7" t="s">
        <v>339</v>
      </c>
      <c r="C9" s="17">
        <v>2009</v>
      </c>
      <c r="D9" s="4" t="s">
        <v>9</v>
      </c>
      <c r="E9" s="9" t="s">
        <v>389</v>
      </c>
      <c r="F9" s="6">
        <v>10.61</v>
      </c>
      <c r="G9" s="74">
        <f>SMALL(F5:F20,5)</f>
        <v>10.01</v>
      </c>
      <c r="H9" s="60">
        <v>100</v>
      </c>
      <c r="I9" s="78">
        <f>LARGE(H5:H20,5)</f>
        <v>108</v>
      </c>
      <c r="J9" s="12">
        <v>4.37</v>
      </c>
      <c r="K9" s="79">
        <f>LARGE(J5:J20,5)</f>
        <v>5.91</v>
      </c>
      <c r="L9" s="13"/>
      <c r="M9" s="10"/>
    </row>
    <row r="10" spans="1:13" ht="15" customHeight="1" x14ac:dyDescent="0.2">
      <c r="A10" s="7" t="s">
        <v>162</v>
      </c>
      <c r="B10" s="7" t="s">
        <v>163</v>
      </c>
      <c r="C10" s="17">
        <v>2009</v>
      </c>
      <c r="D10" s="4" t="s">
        <v>9</v>
      </c>
      <c r="E10" s="9" t="s">
        <v>389</v>
      </c>
      <c r="F10" s="6">
        <v>12.19</v>
      </c>
      <c r="G10" s="40"/>
      <c r="H10" s="60">
        <v>76</v>
      </c>
      <c r="J10" s="12">
        <v>3.63</v>
      </c>
      <c r="L10" s="13"/>
      <c r="M10" s="10"/>
    </row>
    <row r="11" spans="1:13" ht="15" customHeight="1" x14ac:dyDescent="0.2">
      <c r="A11" s="7" t="s">
        <v>341</v>
      </c>
      <c r="B11" s="7" t="s">
        <v>342</v>
      </c>
      <c r="C11" s="17">
        <v>2009</v>
      </c>
      <c r="D11" s="4" t="s">
        <v>9</v>
      </c>
      <c r="E11" s="9" t="s">
        <v>389</v>
      </c>
      <c r="F11" s="6">
        <v>10.210000000000001</v>
      </c>
      <c r="H11" s="60">
        <v>100</v>
      </c>
      <c r="J11" s="12">
        <v>4.7300000000000004</v>
      </c>
      <c r="L11" s="13"/>
      <c r="M11" s="10"/>
    </row>
    <row r="12" spans="1:13" ht="15" customHeight="1" x14ac:dyDescent="0.2">
      <c r="A12" s="7" t="s">
        <v>159</v>
      </c>
      <c r="B12" s="7" t="s">
        <v>158</v>
      </c>
      <c r="C12" s="17">
        <v>2009</v>
      </c>
      <c r="D12" s="4" t="s">
        <v>9</v>
      </c>
      <c r="E12" s="9" t="s">
        <v>389</v>
      </c>
      <c r="F12" s="6">
        <v>10.44</v>
      </c>
      <c r="H12" s="60">
        <v>96</v>
      </c>
      <c r="J12" s="12">
        <v>5.91</v>
      </c>
      <c r="L12" s="13"/>
    </row>
    <row r="13" spans="1:13" ht="15" customHeight="1" x14ac:dyDescent="0.2">
      <c r="A13" s="7" t="s">
        <v>58</v>
      </c>
      <c r="B13" s="7" t="s">
        <v>158</v>
      </c>
      <c r="C13" s="17">
        <v>2009</v>
      </c>
      <c r="D13" s="4" t="s">
        <v>9</v>
      </c>
      <c r="E13" s="9" t="s">
        <v>389</v>
      </c>
      <c r="F13" s="6">
        <v>10.42</v>
      </c>
      <c r="H13" s="60">
        <v>92</v>
      </c>
      <c r="J13" s="12">
        <v>5.27</v>
      </c>
      <c r="L13" s="13"/>
    </row>
    <row r="14" spans="1:13" ht="15" customHeight="1" x14ac:dyDescent="0.2">
      <c r="A14" s="7" t="s">
        <v>564</v>
      </c>
      <c r="B14" s="7" t="s">
        <v>565</v>
      </c>
      <c r="C14" s="17">
        <v>2009</v>
      </c>
      <c r="D14" s="4" t="s">
        <v>9</v>
      </c>
      <c r="E14" s="9" t="s">
        <v>389</v>
      </c>
      <c r="F14" s="6">
        <v>10.62</v>
      </c>
      <c r="H14" s="60">
        <v>88</v>
      </c>
      <c r="J14" s="12">
        <v>5.59</v>
      </c>
      <c r="L14" s="13"/>
    </row>
    <row r="15" spans="1:13" ht="15" customHeight="1" x14ac:dyDescent="0.2">
      <c r="A15" s="7" t="s">
        <v>432</v>
      </c>
      <c r="B15" s="7" t="s">
        <v>566</v>
      </c>
      <c r="C15" s="17">
        <v>2009</v>
      </c>
      <c r="D15" s="4" t="s">
        <v>9</v>
      </c>
      <c r="E15" s="9" t="s">
        <v>389</v>
      </c>
      <c r="F15" s="6">
        <v>10.23</v>
      </c>
      <c r="H15" s="60">
        <v>108</v>
      </c>
      <c r="J15" s="12">
        <v>6.31</v>
      </c>
      <c r="L15" s="13"/>
    </row>
    <row r="16" spans="1:13" ht="15" customHeight="1" x14ac:dyDescent="0.2">
      <c r="A16" s="7" t="s">
        <v>343</v>
      </c>
      <c r="B16" s="7" t="s">
        <v>59</v>
      </c>
      <c r="C16" s="17">
        <v>2009</v>
      </c>
      <c r="D16" s="4" t="s">
        <v>9</v>
      </c>
      <c r="E16" s="9" t="s">
        <v>389</v>
      </c>
      <c r="F16" s="6">
        <v>9.92</v>
      </c>
      <c r="H16" s="60">
        <v>100</v>
      </c>
      <c r="J16" s="12">
        <v>4.53</v>
      </c>
      <c r="L16" s="13"/>
    </row>
    <row r="17" spans="1:13" ht="15" customHeight="1" x14ac:dyDescent="0.2">
      <c r="A17" s="7" t="s">
        <v>77</v>
      </c>
      <c r="B17" s="7" t="s">
        <v>344</v>
      </c>
      <c r="C17" s="17">
        <v>2009</v>
      </c>
      <c r="D17" s="4" t="s">
        <v>9</v>
      </c>
      <c r="E17" s="9" t="s">
        <v>389</v>
      </c>
      <c r="F17" s="6">
        <v>9.9700000000000006</v>
      </c>
      <c r="H17" s="60">
        <v>108</v>
      </c>
      <c r="J17" s="12">
        <v>6.46</v>
      </c>
      <c r="L17" s="13"/>
    </row>
    <row r="18" spans="1:13" ht="15" customHeight="1" x14ac:dyDescent="0.2">
      <c r="A18" s="7" t="s">
        <v>160</v>
      </c>
      <c r="B18" s="7" t="s">
        <v>112</v>
      </c>
      <c r="C18" s="17">
        <v>2009</v>
      </c>
      <c r="D18" s="4" t="s">
        <v>9</v>
      </c>
      <c r="E18" s="9" t="s">
        <v>389</v>
      </c>
      <c r="F18" s="6">
        <v>9.58</v>
      </c>
      <c r="H18" s="60">
        <v>116</v>
      </c>
      <c r="J18" s="12">
        <v>8.3800000000000008</v>
      </c>
      <c r="L18" s="13"/>
    </row>
    <row r="19" spans="1:13" ht="15" customHeight="1" x14ac:dyDescent="0.2">
      <c r="A19" s="7" t="s">
        <v>69</v>
      </c>
      <c r="B19" s="7" t="s">
        <v>345</v>
      </c>
      <c r="C19" s="17">
        <v>2009</v>
      </c>
      <c r="D19" s="4" t="s">
        <v>9</v>
      </c>
      <c r="E19" s="9" t="s">
        <v>389</v>
      </c>
      <c r="F19" s="6">
        <v>10.01</v>
      </c>
      <c r="H19" s="60">
        <v>108</v>
      </c>
      <c r="J19" s="12">
        <v>4.49</v>
      </c>
      <c r="L19" s="13"/>
    </row>
    <row r="20" spans="1:13" ht="15" customHeight="1" thickBot="1" x14ac:dyDescent="0.25">
      <c r="A20" s="7" t="s">
        <v>346</v>
      </c>
      <c r="B20" s="5" t="s">
        <v>347</v>
      </c>
      <c r="C20" s="17">
        <v>2009</v>
      </c>
      <c r="D20" s="4" t="s">
        <v>9</v>
      </c>
      <c r="E20" s="9" t="s">
        <v>389</v>
      </c>
      <c r="F20" s="6">
        <v>9.19</v>
      </c>
      <c r="H20" s="60">
        <v>120</v>
      </c>
      <c r="J20" s="12">
        <v>6.94</v>
      </c>
      <c r="L20" s="13"/>
    </row>
    <row r="21" spans="1:13" ht="15" customHeight="1" thickBot="1" x14ac:dyDescent="0.25">
      <c r="A21" s="4"/>
      <c r="B21" s="4"/>
      <c r="C21" s="17"/>
      <c r="G21" s="83">
        <f>SUM(G5:G11)</f>
        <v>48.669999999999995</v>
      </c>
      <c r="I21" s="84">
        <f>SUM(I5:I11)</f>
        <v>560</v>
      </c>
      <c r="J21" s="3"/>
      <c r="K21" s="85">
        <f>SUM(K5:K12)</f>
        <v>34</v>
      </c>
    </row>
    <row r="22" spans="1:13" ht="15" customHeight="1" x14ac:dyDescent="0.2">
      <c r="G22" s="37"/>
      <c r="I22" s="58"/>
      <c r="J22" s="3"/>
      <c r="K22" s="39"/>
    </row>
    <row r="23" spans="1:13" ht="15" customHeight="1" x14ac:dyDescent="0.2">
      <c r="G23" s="37"/>
      <c r="I23" s="58"/>
      <c r="J23" s="3"/>
      <c r="K23" s="39"/>
    </row>
    <row r="24" spans="1:13" ht="15" customHeight="1" x14ac:dyDescent="0.2">
      <c r="B24" s="2"/>
      <c r="G24" s="37"/>
      <c r="I24" s="58"/>
      <c r="J24" s="3"/>
      <c r="K24" s="39"/>
    </row>
    <row r="25" spans="1:13" ht="15" customHeight="1" thickBot="1" x14ac:dyDescent="0.25">
      <c r="A25" s="2" t="s">
        <v>0</v>
      </c>
      <c r="B25" s="7"/>
      <c r="C25" s="13" t="s">
        <v>7</v>
      </c>
      <c r="D25" s="10" t="s">
        <v>1</v>
      </c>
      <c r="E25" s="2" t="s">
        <v>2</v>
      </c>
      <c r="F25" s="3" t="s">
        <v>3</v>
      </c>
      <c r="G25" s="37" t="s">
        <v>22</v>
      </c>
      <c r="H25" s="61" t="s">
        <v>4</v>
      </c>
      <c r="I25" s="58" t="s">
        <v>23</v>
      </c>
      <c r="J25" s="3" t="s">
        <v>68</v>
      </c>
      <c r="K25" s="37" t="s">
        <v>22</v>
      </c>
      <c r="L25" s="13" t="s">
        <v>12</v>
      </c>
    </row>
    <row r="26" spans="1:13" ht="15" customHeight="1" x14ac:dyDescent="0.2">
      <c r="A26" s="7" t="s">
        <v>171</v>
      </c>
      <c r="B26" s="7" t="s">
        <v>172</v>
      </c>
      <c r="C26" s="22">
        <v>2009</v>
      </c>
      <c r="D26" s="4" t="s">
        <v>9</v>
      </c>
      <c r="E26" s="9" t="s">
        <v>164</v>
      </c>
      <c r="F26" s="6">
        <v>11.49</v>
      </c>
      <c r="G26" s="71">
        <f>SMALL(F26:F37,1)</f>
        <v>9.7899999999999991</v>
      </c>
      <c r="H26" s="60">
        <v>88</v>
      </c>
      <c r="I26" s="76">
        <f>LARGE(H26:H37,1)</f>
        <v>116</v>
      </c>
      <c r="J26" s="12">
        <v>4.34</v>
      </c>
      <c r="K26" s="75">
        <f>LARGE(J26:J37,1)</f>
        <v>6.06</v>
      </c>
      <c r="L26" s="135" t="s">
        <v>604</v>
      </c>
      <c r="M26" s="130" t="s">
        <v>40</v>
      </c>
    </row>
    <row r="27" spans="1:13" ht="15" customHeight="1" thickBot="1" x14ac:dyDescent="0.25">
      <c r="A27" s="7" t="s">
        <v>49</v>
      </c>
      <c r="B27" s="7" t="s">
        <v>66</v>
      </c>
      <c r="C27" s="22">
        <v>2009</v>
      </c>
      <c r="D27" s="4" t="s">
        <v>9</v>
      </c>
      <c r="E27" s="9" t="s">
        <v>164</v>
      </c>
      <c r="F27" s="6">
        <v>10.74</v>
      </c>
      <c r="G27" s="72">
        <f>SMALL(F26:F37,2)</f>
        <v>10.64</v>
      </c>
      <c r="H27" s="60">
        <v>108</v>
      </c>
      <c r="I27" s="77">
        <f>LARGE(H26:H38,2)</f>
        <v>108</v>
      </c>
      <c r="J27" s="12">
        <v>5.7</v>
      </c>
      <c r="K27" s="73">
        <f>LARGE(J26:J37,2)</f>
        <v>5.7</v>
      </c>
      <c r="L27" s="136" t="s">
        <v>605</v>
      </c>
      <c r="M27" s="134" t="s">
        <v>38</v>
      </c>
    </row>
    <row r="28" spans="1:13" ht="15" customHeight="1" x14ac:dyDescent="0.2">
      <c r="A28" s="7" t="s">
        <v>390</v>
      </c>
      <c r="B28" s="7" t="s">
        <v>391</v>
      </c>
      <c r="C28" s="22">
        <v>2009</v>
      </c>
      <c r="D28" s="4" t="s">
        <v>9</v>
      </c>
      <c r="E28" s="9" t="s">
        <v>164</v>
      </c>
      <c r="F28" s="6">
        <v>11.33</v>
      </c>
      <c r="G28" s="72">
        <f>SMALL(F26:F37,3)</f>
        <v>10.74</v>
      </c>
      <c r="H28" s="60">
        <v>85</v>
      </c>
      <c r="I28" s="77">
        <f>LARGE(H26:H38,3)</f>
        <v>100</v>
      </c>
      <c r="J28" s="12">
        <v>4.24</v>
      </c>
      <c r="K28" s="73">
        <f>LARGE(J26:J37,3)</f>
        <v>5.21</v>
      </c>
    </row>
    <row r="29" spans="1:13" ht="15" customHeight="1" x14ac:dyDescent="0.2">
      <c r="A29" s="7" t="s">
        <v>15</v>
      </c>
      <c r="B29" s="7" t="s">
        <v>392</v>
      </c>
      <c r="C29" s="22">
        <v>2009</v>
      </c>
      <c r="D29" s="4" t="s">
        <v>9</v>
      </c>
      <c r="E29" s="9" t="s">
        <v>164</v>
      </c>
      <c r="F29" s="6">
        <v>11.58</v>
      </c>
      <c r="G29" s="72">
        <f>SMALL(F26:F37,4)</f>
        <v>11.16</v>
      </c>
      <c r="H29" s="60">
        <v>96</v>
      </c>
      <c r="I29" s="77">
        <f>LARGE(H26:H38,4)</f>
        <v>96</v>
      </c>
      <c r="J29" s="12">
        <v>4.5599999999999996</v>
      </c>
      <c r="K29" s="73">
        <f>LARGE(J26:J37,4)</f>
        <v>5.14</v>
      </c>
    </row>
    <row r="30" spans="1:13" ht="15" customHeight="1" thickBot="1" x14ac:dyDescent="0.25">
      <c r="A30" s="7" t="s">
        <v>24</v>
      </c>
      <c r="B30" s="7" t="s">
        <v>52</v>
      </c>
      <c r="C30" s="22">
        <v>2009</v>
      </c>
      <c r="D30" s="4" t="s">
        <v>9</v>
      </c>
      <c r="E30" s="9" t="s">
        <v>164</v>
      </c>
      <c r="F30" s="6">
        <v>11.74</v>
      </c>
      <c r="G30" s="79">
        <f>SMALL(F26:F37,5)</f>
        <v>11.33</v>
      </c>
      <c r="H30" s="60">
        <v>96</v>
      </c>
      <c r="I30" s="78">
        <f>LARGE(H26:H38,5)</f>
        <v>96</v>
      </c>
      <c r="J30" s="12">
        <v>5.21</v>
      </c>
      <c r="K30" s="74">
        <f>LARGE(J26:J37,5)</f>
        <v>5.08</v>
      </c>
    </row>
    <row r="31" spans="1:13" ht="15" customHeight="1" x14ac:dyDescent="0.2">
      <c r="A31" s="7" t="s">
        <v>28</v>
      </c>
      <c r="B31" s="7" t="s">
        <v>170</v>
      </c>
      <c r="C31" s="22">
        <v>2009</v>
      </c>
      <c r="D31" s="4" t="s">
        <v>9</v>
      </c>
      <c r="E31" s="9" t="s">
        <v>164</v>
      </c>
      <c r="F31" s="6">
        <v>11.16</v>
      </c>
      <c r="G31" s="6"/>
      <c r="H31" s="60">
        <v>92</v>
      </c>
      <c r="J31" s="12">
        <v>4.17</v>
      </c>
    </row>
    <row r="32" spans="1:13" ht="15" customHeight="1" x14ac:dyDescent="0.2">
      <c r="A32" s="7" t="s">
        <v>393</v>
      </c>
      <c r="B32" s="7" t="s">
        <v>394</v>
      </c>
      <c r="C32" s="22">
        <v>2009</v>
      </c>
      <c r="D32" s="4" t="s">
        <v>9</v>
      </c>
      <c r="E32" s="9" t="s">
        <v>164</v>
      </c>
      <c r="F32" s="6">
        <v>10.64</v>
      </c>
      <c r="H32" s="60">
        <v>96</v>
      </c>
      <c r="J32" s="12">
        <v>5.08</v>
      </c>
    </row>
    <row r="33" spans="1:13" ht="15" customHeight="1" x14ac:dyDescent="0.2">
      <c r="A33" s="7" t="s">
        <v>196</v>
      </c>
      <c r="B33" s="7" t="s">
        <v>395</v>
      </c>
      <c r="C33" s="22">
        <v>2009</v>
      </c>
      <c r="D33" s="4" t="s">
        <v>9</v>
      </c>
      <c r="E33" s="9" t="s">
        <v>164</v>
      </c>
      <c r="F33" s="6">
        <v>11.73</v>
      </c>
      <c r="H33" s="60">
        <v>92</v>
      </c>
      <c r="J33" s="12">
        <v>3.57</v>
      </c>
    </row>
    <row r="34" spans="1:13" ht="15" customHeight="1" x14ac:dyDescent="0.2">
      <c r="A34" s="7" t="s">
        <v>165</v>
      </c>
      <c r="B34" s="7" t="s">
        <v>166</v>
      </c>
      <c r="C34" s="22">
        <v>2009</v>
      </c>
      <c r="D34" s="4" t="s">
        <v>9</v>
      </c>
      <c r="E34" s="9" t="s">
        <v>164</v>
      </c>
      <c r="F34" s="6">
        <v>9.7899999999999991</v>
      </c>
      <c r="H34" s="60">
        <v>116</v>
      </c>
      <c r="J34" s="12">
        <v>6.06</v>
      </c>
    </row>
    <row r="35" spans="1:13" ht="15" customHeight="1" x14ac:dyDescent="0.2">
      <c r="A35" s="7" t="s">
        <v>167</v>
      </c>
      <c r="B35" s="7" t="s">
        <v>158</v>
      </c>
      <c r="C35" s="22">
        <v>2009</v>
      </c>
      <c r="D35" s="4" t="s">
        <v>9</v>
      </c>
      <c r="E35" s="9" t="s">
        <v>164</v>
      </c>
      <c r="F35" s="6">
        <v>11.43</v>
      </c>
      <c r="H35" s="60">
        <v>100</v>
      </c>
      <c r="J35" s="12">
        <v>5.14</v>
      </c>
    </row>
    <row r="36" spans="1:13" ht="15" customHeight="1" x14ac:dyDescent="0.2">
      <c r="A36" s="7" t="s">
        <v>396</v>
      </c>
      <c r="B36" s="7" t="s">
        <v>397</v>
      </c>
      <c r="C36" s="22">
        <v>2009</v>
      </c>
      <c r="D36" s="4" t="s">
        <v>9</v>
      </c>
      <c r="E36" s="9" t="s">
        <v>164</v>
      </c>
      <c r="F36" s="6">
        <v>11.81</v>
      </c>
      <c r="H36" s="60">
        <v>96</v>
      </c>
      <c r="J36" s="12">
        <v>4.0999999999999996</v>
      </c>
    </row>
    <row r="37" spans="1:13" ht="15" customHeight="1" thickBot="1" x14ac:dyDescent="0.25">
      <c r="A37" s="7" t="s">
        <v>168</v>
      </c>
      <c r="B37" s="7" t="s">
        <v>169</v>
      </c>
      <c r="C37" s="22">
        <v>2009</v>
      </c>
      <c r="D37" s="4" t="s">
        <v>9</v>
      </c>
      <c r="E37" s="9" t="s">
        <v>164</v>
      </c>
      <c r="F37" s="6">
        <v>12.06</v>
      </c>
      <c r="H37" s="60">
        <v>92</v>
      </c>
      <c r="J37" s="12">
        <v>4.01</v>
      </c>
    </row>
    <row r="38" spans="1:13" ht="15" customHeight="1" thickBot="1" x14ac:dyDescent="0.25">
      <c r="A38" s="4"/>
      <c r="B38" s="4"/>
      <c r="C38" s="4"/>
      <c r="E38" s="4"/>
      <c r="F38" s="4"/>
      <c r="G38" s="83">
        <f>SUM(G26:G32)</f>
        <v>53.66</v>
      </c>
      <c r="I38" s="84">
        <f>SUM(I26:I32)</f>
        <v>516</v>
      </c>
      <c r="J38" s="4"/>
      <c r="K38" s="83">
        <f>SUM(K26:K32)</f>
        <v>27.189999999999998</v>
      </c>
    </row>
    <row r="39" spans="1:13" ht="15" customHeight="1" x14ac:dyDescent="0.2">
      <c r="A39" s="4"/>
      <c r="B39" s="2"/>
      <c r="C39" s="4"/>
      <c r="E39" s="4"/>
      <c r="F39" s="4"/>
      <c r="G39" s="37"/>
      <c r="I39" s="58"/>
      <c r="J39" s="4"/>
      <c r="K39" s="37"/>
    </row>
    <row r="40" spans="1:13" ht="15" customHeight="1" thickBot="1" x14ac:dyDescent="0.25">
      <c r="A40" s="2" t="s">
        <v>0</v>
      </c>
      <c r="B40" s="7"/>
      <c r="C40" s="13" t="s">
        <v>7</v>
      </c>
      <c r="D40" s="10" t="s">
        <v>1</v>
      </c>
      <c r="E40" s="2" t="s">
        <v>2</v>
      </c>
      <c r="F40" s="3" t="s">
        <v>3</v>
      </c>
      <c r="G40" s="37" t="s">
        <v>22</v>
      </c>
      <c r="H40" s="61" t="s">
        <v>4</v>
      </c>
      <c r="I40" s="58" t="s">
        <v>23</v>
      </c>
      <c r="J40" s="3" t="s">
        <v>68</v>
      </c>
      <c r="K40" s="37" t="s">
        <v>22</v>
      </c>
      <c r="L40" s="13" t="s">
        <v>12</v>
      </c>
    </row>
    <row r="41" spans="1:13" ht="15" customHeight="1" x14ac:dyDescent="0.2">
      <c r="A41" s="7" t="s">
        <v>34</v>
      </c>
      <c r="B41" s="7" t="s">
        <v>398</v>
      </c>
      <c r="C41" s="11" t="s">
        <v>76</v>
      </c>
      <c r="D41" s="4" t="s">
        <v>9</v>
      </c>
      <c r="E41" s="9" t="s">
        <v>173</v>
      </c>
      <c r="F41" s="6">
        <v>11.6</v>
      </c>
      <c r="G41" s="71">
        <f>SMALL(F41:F51,1)</f>
        <v>9.9499999999999993</v>
      </c>
      <c r="H41" s="60">
        <v>88</v>
      </c>
      <c r="I41" s="76">
        <f>LARGE(H41:H51,1)</f>
        <v>112</v>
      </c>
      <c r="J41" s="12">
        <v>4.28</v>
      </c>
      <c r="K41" s="71">
        <f>LARGE(J41:J51,1)</f>
        <v>6.78</v>
      </c>
      <c r="L41" s="129" t="s">
        <v>602</v>
      </c>
      <c r="M41" s="130" t="s">
        <v>40</v>
      </c>
    </row>
    <row r="42" spans="1:13" ht="15" customHeight="1" thickBot="1" x14ac:dyDescent="0.25">
      <c r="A42" s="7" t="s">
        <v>33</v>
      </c>
      <c r="B42" s="7" t="s">
        <v>20</v>
      </c>
      <c r="C42" s="11" t="s">
        <v>76</v>
      </c>
      <c r="D42" s="4" t="s">
        <v>9</v>
      </c>
      <c r="E42" s="9" t="s">
        <v>173</v>
      </c>
      <c r="F42" s="6">
        <v>12.85</v>
      </c>
      <c r="G42" s="72">
        <f>SMALL(F41:F51,2)</f>
        <v>10.050000000000001</v>
      </c>
      <c r="H42" s="60">
        <v>92</v>
      </c>
      <c r="I42" s="77">
        <f>LARGE(H41:H51,2)</f>
        <v>108</v>
      </c>
      <c r="J42" s="12">
        <v>4.09</v>
      </c>
      <c r="K42" s="72">
        <f>LARGE(J41:J51,2)</f>
        <v>6.64</v>
      </c>
      <c r="L42" s="133" t="s">
        <v>603</v>
      </c>
      <c r="M42" s="134" t="s">
        <v>38</v>
      </c>
    </row>
    <row r="43" spans="1:13" ht="15" customHeight="1" x14ac:dyDescent="0.2">
      <c r="A43" s="7" t="s">
        <v>8</v>
      </c>
      <c r="B43" s="7" t="s">
        <v>182</v>
      </c>
      <c r="C43" s="11" t="s">
        <v>76</v>
      </c>
      <c r="D43" s="4" t="s">
        <v>9</v>
      </c>
      <c r="E43" s="9" t="s">
        <v>173</v>
      </c>
      <c r="F43" s="6">
        <v>12.04</v>
      </c>
      <c r="G43" s="72">
        <f>SMALL(F41:F51,3)</f>
        <v>10.14</v>
      </c>
      <c r="H43" s="60">
        <v>92</v>
      </c>
      <c r="I43" s="77">
        <f>LARGE(H41:H51,3)</f>
        <v>100</v>
      </c>
      <c r="J43" s="12">
        <v>3.05</v>
      </c>
      <c r="K43" s="72">
        <f>LARGE(J41:J51,3)</f>
        <v>6.17</v>
      </c>
    </row>
    <row r="44" spans="1:13" ht="15" customHeight="1" x14ac:dyDescent="0.2">
      <c r="A44" s="7" t="s">
        <v>399</v>
      </c>
      <c r="B44" s="7" t="s">
        <v>29</v>
      </c>
      <c r="C44" s="11" t="s">
        <v>76</v>
      </c>
      <c r="D44" s="4" t="s">
        <v>9</v>
      </c>
      <c r="E44" s="9" t="s">
        <v>173</v>
      </c>
      <c r="F44" s="6">
        <v>10.99</v>
      </c>
      <c r="G44" s="72">
        <f>SMALL(F41:F51,4)</f>
        <v>10.38</v>
      </c>
      <c r="H44" s="60">
        <v>80</v>
      </c>
      <c r="I44" s="77">
        <f>LARGE(H41:H51,4)</f>
        <v>100</v>
      </c>
      <c r="J44" s="12">
        <v>5.09</v>
      </c>
      <c r="K44" s="72">
        <f>LARGE(J41:J51,4)</f>
        <v>6.13</v>
      </c>
    </row>
    <row r="45" spans="1:13" ht="15" customHeight="1" thickBot="1" x14ac:dyDescent="0.25">
      <c r="A45" s="7" t="s">
        <v>180</v>
      </c>
      <c r="B45" s="7" t="s">
        <v>181</v>
      </c>
      <c r="C45" s="11" t="s">
        <v>76</v>
      </c>
      <c r="D45" s="4" t="s">
        <v>9</v>
      </c>
      <c r="E45" s="9" t="s">
        <v>173</v>
      </c>
      <c r="F45" s="6">
        <v>12.05</v>
      </c>
      <c r="G45" s="79">
        <f>SMALL(F41:F51,5)</f>
        <v>10.99</v>
      </c>
      <c r="H45" s="60">
        <v>100</v>
      </c>
      <c r="I45" s="78">
        <f>LARGE(H41:H51,5)</f>
        <v>92</v>
      </c>
      <c r="J45" s="12">
        <v>4.25</v>
      </c>
      <c r="K45" s="79">
        <f>LARGE(J41:J51,5)</f>
        <v>5.65</v>
      </c>
    </row>
    <row r="46" spans="1:13" ht="15" customHeight="1" x14ac:dyDescent="0.2">
      <c r="A46" s="7" t="s">
        <v>177</v>
      </c>
      <c r="B46" s="7" t="s">
        <v>400</v>
      </c>
      <c r="C46" s="11" t="s">
        <v>76</v>
      </c>
      <c r="D46" s="4" t="s">
        <v>9</v>
      </c>
      <c r="E46" s="9" t="s">
        <v>173</v>
      </c>
      <c r="F46" s="6">
        <v>10.99</v>
      </c>
      <c r="G46" s="37"/>
      <c r="H46" s="60">
        <v>92</v>
      </c>
      <c r="I46" s="58"/>
      <c r="J46" s="12">
        <v>6.17</v>
      </c>
      <c r="K46" s="37"/>
    </row>
    <row r="47" spans="1:13" ht="15" customHeight="1" x14ac:dyDescent="0.2">
      <c r="A47" s="7" t="s">
        <v>401</v>
      </c>
      <c r="B47" s="7" t="s">
        <v>402</v>
      </c>
      <c r="C47" s="11" t="s">
        <v>76</v>
      </c>
      <c r="D47" s="4" t="s">
        <v>9</v>
      </c>
      <c r="E47" s="9" t="s">
        <v>173</v>
      </c>
      <c r="F47" s="6">
        <v>9.9499999999999993</v>
      </c>
      <c r="H47" s="4">
        <v>100</v>
      </c>
      <c r="J47" s="12">
        <v>6.64</v>
      </c>
      <c r="K47" s="36"/>
    </row>
    <row r="48" spans="1:13" ht="15" customHeight="1" x14ac:dyDescent="0.2">
      <c r="A48" s="7" t="s">
        <v>403</v>
      </c>
      <c r="B48" s="7" t="s">
        <v>404</v>
      </c>
      <c r="C48" s="11" t="s">
        <v>76</v>
      </c>
      <c r="D48" s="4" t="s">
        <v>9</v>
      </c>
      <c r="E48" s="9" t="s">
        <v>173</v>
      </c>
      <c r="F48" s="6">
        <v>10.38</v>
      </c>
      <c r="G48" s="37"/>
      <c r="H48" s="60">
        <v>112</v>
      </c>
      <c r="I48" s="58"/>
      <c r="J48" s="12">
        <v>6.13</v>
      </c>
      <c r="K48" s="37"/>
    </row>
    <row r="49" spans="1:13" ht="15" customHeight="1" x14ac:dyDescent="0.2">
      <c r="A49" s="7" t="s">
        <v>21</v>
      </c>
      <c r="B49" s="7" t="s">
        <v>176</v>
      </c>
      <c r="C49" s="11" t="s">
        <v>76</v>
      </c>
      <c r="D49" s="4" t="s">
        <v>9</v>
      </c>
      <c r="E49" s="9" t="s">
        <v>173</v>
      </c>
      <c r="F49" s="6">
        <v>10.050000000000001</v>
      </c>
      <c r="G49" s="37"/>
      <c r="H49" s="60">
        <v>108</v>
      </c>
      <c r="I49" s="58"/>
      <c r="J49" s="6">
        <v>5.65</v>
      </c>
      <c r="K49" s="37"/>
    </row>
    <row r="50" spans="1:13" ht="15" customHeight="1" x14ac:dyDescent="0.2">
      <c r="A50" s="7" t="s">
        <v>405</v>
      </c>
      <c r="B50" s="7" t="s">
        <v>406</v>
      </c>
      <c r="C50" s="11" t="s">
        <v>76</v>
      </c>
      <c r="D50" s="4" t="s">
        <v>9</v>
      </c>
      <c r="E50" s="9" t="s">
        <v>173</v>
      </c>
      <c r="F50" s="6">
        <v>10.14</v>
      </c>
      <c r="H50" s="60">
        <v>92</v>
      </c>
      <c r="J50" s="12">
        <v>6.78</v>
      </c>
      <c r="K50" s="36"/>
    </row>
    <row r="51" spans="1:13" ht="15" customHeight="1" thickBot="1" x14ac:dyDescent="0.25">
      <c r="A51" s="7" t="s">
        <v>178</v>
      </c>
      <c r="B51" s="49" t="s">
        <v>179</v>
      </c>
      <c r="C51" s="11" t="s">
        <v>76</v>
      </c>
      <c r="D51" s="4" t="s">
        <v>9</v>
      </c>
      <c r="E51" s="9" t="s">
        <v>173</v>
      </c>
      <c r="F51" s="6">
        <v>11.43</v>
      </c>
      <c r="G51" s="37"/>
      <c r="H51" s="60">
        <v>72</v>
      </c>
      <c r="I51" s="58"/>
      <c r="J51" s="12">
        <v>2.7</v>
      </c>
      <c r="K51" s="37"/>
    </row>
    <row r="52" spans="1:13" ht="15" customHeight="1" thickBot="1" x14ac:dyDescent="0.25">
      <c r="A52" s="4"/>
      <c r="B52" s="4"/>
      <c r="C52" s="4"/>
      <c r="E52" s="4"/>
      <c r="F52" s="4"/>
      <c r="G52" s="83">
        <f>SUM(G39:G45)</f>
        <v>51.510000000000005</v>
      </c>
      <c r="H52" s="4"/>
      <c r="I52" s="84">
        <f>SUM(I39:I45)</f>
        <v>512</v>
      </c>
      <c r="J52" s="4"/>
      <c r="K52" s="83">
        <f>SUM(K39:K45)</f>
        <v>31.369999999999997</v>
      </c>
    </row>
    <row r="53" spans="1:13" ht="15" customHeight="1" x14ac:dyDescent="0.2">
      <c r="A53" s="4"/>
      <c r="B53" s="2"/>
      <c r="C53" s="4"/>
      <c r="E53" s="4"/>
      <c r="F53" s="4"/>
      <c r="G53" s="37"/>
      <c r="H53" s="4"/>
      <c r="I53" s="58"/>
      <c r="J53" s="4"/>
      <c r="K53" s="37"/>
    </row>
    <row r="54" spans="1:13" ht="15" customHeight="1" thickBot="1" x14ac:dyDescent="0.25">
      <c r="A54" s="2" t="s">
        <v>0</v>
      </c>
      <c r="B54" s="7"/>
      <c r="C54" s="13" t="s">
        <v>7</v>
      </c>
      <c r="D54" s="10" t="s">
        <v>1</v>
      </c>
      <c r="E54" s="2" t="s">
        <v>2</v>
      </c>
      <c r="F54" s="3" t="s">
        <v>3</v>
      </c>
      <c r="G54" s="37" t="s">
        <v>22</v>
      </c>
      <c r="H54" s="61" t="s">
        <v>4</v>
      </c>
      <c r="I54" s="58" t="s">
        <v>23</v>
      </c>
      <c r="J54" s="3" t="s">
        <v>68</v>
      </c>
      <c r="K54" s="37" t="s">
        <v>22</v>
      </c>
      <c r="L54" s="13" t="s">
        <v>12</v>
      </c>
    </row>
    <row r="55" spans="1:13" ht="15" customHeight="1" x14ac:dyDescent="0.2">
      <c r="A55" s="7" t="s">
        <v>205</v>
      </c>
      <c r="B55" s="7" t="s">
        <v>184</v>
      </c>
      <c r="C55" s="11">
        <v>2009</v>
      </c>
      <c r="D55" s="4" t="s">
        <v>9</v>
      </c>
      <c r="E55" s="9" t="s">
        <v>174</v>
      </c>
      <c r="F55" s="6">
        <v>11.2</v>
      </c>
      <c r="G55" s="71">
        <f>SMALL(F55:F62,1)</f>
        <v>10.36</v>
      </c>
      <c r="H55" s="60">
        <v>96</v>
      </c>
      <c r="I55" s="76">
        <f>LARGE(H55:H62,1)</f>
        <v>100</v>
      </c>
      <c r="J55" s="12">
        <v>4.08</v>
      </c>
      <c r="K55" s="71">
        <f>LARGE(J55:J62,1)</f>
        <v>4.96</v>
      </c>
      <c r="L55" s="129" t="s">
        <v>601</v>
      </c>
      <c r="M55" s="130" t="s">
        <v>38</v>
      </c>
    </row>
    <row r="56" spans="1:13" ht="15" customHeight="1" thickBot="1" x14ac:dyDescent="0.25">
      <c r="A56" s="7" t="s">
        <v>185</v>
      </c>
      <c r="B56" s="7" t="s">
        <v>186</v>
      </c>
      <c r="C56" s="11">
        <v>2009</v>
      </c>
      <c r="D56" s="4" t="s">
        <v>9</v>
      </c>
      <c r="E56" s="9" t="s">
        <v>174</v>
      </c>
      <c r="F56" s="6">
        <v>11.7</v>
      </c>
      <c r="G56" s="72">
        <f>SMALL(F55:F62,2)</f>
        <v>10.73</v>
      </c>
      <c r="H56" s="60">
        <v>88</v>
      </c>
      <c r="I56" s="77">
        <f>LARGE(H55:H62,2)</f>
        <v>96</v>
      </c>
      <c r="J56" s="12">
        <v>4.0199999999999996</v>
      </c>
      <c r="K56" s="72">
        <f>LARGE(J55:J62,2)</f>
        <v>4.75</v>
      </c>
      <c r="L56" s="133" t="s">
        <v>600</v>
      </c>
      <c r="M56" s="134" t="s">
        <v>40</v>
      </c>
    </row>
    <row r="57" spans="1:13" ht="15" customHeight="1" x14ac:dyDescent="0.2">
      <c r="A57" s="7" t="s">
        <v>15</v>
      </c>
      <c r="B57" s="7" t="s">
        <v>193</v>
      </c>
      <c r="C57" s="11">
        <v>2009</v>
      </c>
      <c r="D57" s="4" t="s">
        <v>9</v>
      </c>
      <c r="E57" s="9" t="s">
        <v>174</v>
      </c>
      <c r="F57" s="6">
        <v>11.15</v>
      </c>
      <c r="G57" s="72">
        <f>SMALL(F55:F62,3)</f>
        <v>11.05</v>
      </c>
      <c r="H57" s="60">
        <v>92</v>
      </c>
      <c r="I57" s="77">
        <f>LARGE(H55:H62,3)</f>
        <v>92</v>
      </c>
      <c r="J57" s="12">
        <v>4.32</v>
      </c>
      <c r="K57" s="72">
        <f>LARGE(J55:J62,3)</f>
        <v>4.32</v>
      </c>
    </row>
    <row r="58" spans="1:13" ht="15" customHeight="1" x14ac:dyDescent="0.2">
      <c r="A58" s="7" t="s">
        <v>188</v>
      </c>
      <c r="B58" s="7" t="s">
        <v>189</v>
      </c>
      <c r="C58" s="11">
        <v>2009</v>
      </c>
      <c r="D58" s="4" t="s">
        <v>9</v>
      </c>
      <c r="E58" s="9" t="s">
        <v>174</v>
      </c>
      <c r="F58" s="6">
        <v>10.36</v>
      </c>
      <c r="G58" s="72">
        <f>SMALL(F55:F62,4)</f>
        <v>11.15</v>
      </c>
      <c r="H58" s="60">
        <v>84</v>
      </c>
      <c r="I58" s="77">
        <f>LARGE(H55:H62,4)</f>
        <v>92</v>
      </c>
      <c r="J58" s="12">
        <v>4.26</v>
      </c>
      <c r="K58" s="72">
        <f>LARGE(J55:J62,4)</f>
        <v>4.26</v>
      </c>
    </row>
    <row r="59" spans="1:13" ht="15" customHeight="1" thickBot="1" x14ac:dyDescent="0.25">
      <c r="A59" s="7" t="s">
        <v>190</v>
      </c>
      <c r="B59" s="7" t="s">
        <v>191</v>
      </c>
      <c r="C59" s="11">
        <v>2009</v>
      </c>
      <c r="D59" s="4" t="s">
        <v>9</v>
      </c>
      <c r="E59" s="9" t="s">
        <v>174</v>
      </c>
      <c r="F59" s="6">
        <v>11.05</v>
      </c>
      <c r="G59" s="79">
        <f>SMALL(F55:F62,5)</f>
        <v>11.2</v>
      </c>
      <c r="H59" s="60">
        <v>92</v>
      </c>
      <c r="I59" s="78">
        <f>LARGE(H55:H62,5)</f>
        <v>88</v>
      </c>
      <c r="J59" s="12">
        <v>3.76</v>
      </c>
      <c r="K59" s="79">
        <f>LARGE(J55:J62,5)</f>
        <v>4.08</v>
      </c>
    </row>
    <row r="60" spans="1:13" ht="15" customHeight="1" x14ac:dyDescent="0.2">
      <c r="A60" s="7" t="s">
        <v>194</v>
      </c>
      <c r="B60" s="7" t="s">
        <v>195</v>
      </c>
      <c r="C60" s="11">
        <v>2009</v>
      </c>
      <c r="D60" s="4" t="s">
        <v>9</v>
      </c>
      <c r="E60" s="9" t="s">
        <v>174</v>
      </c>
      <c r="F60" s="6">
        <v>10.73</v>
      </c>
      <c r="G60" s="37"/>
      <c r="H60" s="60">
        <v>100</v>
      </c>
      <c r="I60" s="58"/>
      <c r="J60" s="12">
        <v>4.96</v>
      </c>
      <c r="K60" s="37"/>
    </row>
    <row r="61" spans="1:13" ht="15" customHeight="1" thickBot="1" x14ac:dyDescent="0.25">
      <c r="A61" s="7" t="s">
        <v>87</v>
      </c>
      <c r="B61" s="7" t="s">
        <v>187</v>
      </c>
      <c r="C61" s="11">
        <v>2010</v>
      </c>
      <c r="D61" s="4" t="s">
        <v>9</v>
      </c>
      <c r="E61" s="9" t="s">
        <v>174</v>
      </c>
      <c r="F61" s="6">
        <v>11.45</v>
      </c>
      <c r="H61" s="4"/>
      <c r="J61" s="12">
        <v>4.75</v>
      </c>
      <c r="K61" s="36"/>
    </row>
    <row r="62" spans="1:13" ht="15" customHeight="1" thickBot="1" x14ac:dyDescent="0.25">
      <c r="A62" s="4"/>
      <c r="B62" s="4"/>
      <c r="C62" s="4"/>
      <c r="E62" s="4"/>
      <c r="G62" s="83">
        <f>SUM(G55:G61)</f>
        <v>54.489999999999995</v>
      </c>
      <c r="H62" s="4"/>
      <c r="I62" s="84">
        <f>SUM(I55:I61)</f>
        <v>468</v>
      </c>
      <c r="J62" s="4"/>
      <c r="K62" s="83">
        <f>SUM(K55:K61)</f>
        <v>22.369999999999997</v>
      </c>
    </row>
    <row r="63" spans="1:13" ht="15" customHeight="1" x14ac:dyDescent="0.2">
      <c r="A63" s="4"/>
      <c r="B63" s="4"/>
      <c r="C63" s="4"/>
      <c r="E63" s="4"/>
      <c r="F63" s="4"/>
      <c r="G63" s="37"/>
      <c r="H63" s="4"/>
      <c r="I63" s="58"/>
      <c r="J63" s="4"/>
      <c r="K63" s="37"/>
    </row>
    <row r="64" spans="1:13" ht="15" customHeight="1" x14ac:dyDescent="0.2">
      <c r="A64" s="4"/>
      <c r="B64" s="4"/>
      <c r="C64" s="4"/>
      <c r="E64" s="4"/>
      <c r="F64" s="4"/>
      <c r="G64" s="37"/>
      <c r="H64" s="4"/>
      <c r="I64" s="58"/>
      <c r="J64" s="4"/>
      <c r="K64" s="37"/>
    </row>
    <row r="65" spans="1:13" ht="15" customHeight="1" x14ac:dyDescent="0.2">
      <c r="A65" s="4"/>
      <c r="B65" s="2"/>
      <c r="C65" s="4"/>
      <c r="E65" s="4"/>
      <c r="F65" s="4"/>
      <c r="G65" s="37"/>
      <c r="H65" s="4"/>
      <c r="I65" s="58"/>
      <c r="J65" s="4"/>
      <c r="K65" s="37"/>
    </row>
    <row r="66" spans="1:13" ht="15" customHeight="1" thickBot="1" x14ac:dyDescent="0.25">
      <c r="A66" s="2" t="s">
        <v>0</v>
      </c>
      <c r="B66" s="7"/>
      <c r="C66" s="13" t="s">
        <v>7</v>
      </c>
      <c r="D66" s="10" t="s">
        <v>1</v>
      </c>
      <c r="E66" s="2" t="s">
        <v>2</v>
      </c>
      <c r="F66" s="3" t="s">
        <v>3</v>
      </c>
      <c r="G66" s="37" t="s">
        <v>22</v>
      </c>
      <c r="H66" s="61" t="s">
        <v>4</v>
      </c>
      <c r="I66" s="58" t="s">
        <v>23</v>
      </c>
      <c r="J66" s="3" t="s">
        <v>68</v>
      </c>
      <c r="K66" s="37" t="s">
        <v>22</v>
      </c>
      <c r="L66" s="13" t="s">
        <v>12</v>
      </c>
    </row>
    <row r="67" spans="1:13" ht="15" customHeight="1" x14ac:dyDescent="0.2">
      <c r="A67" s="7" t="s">
        <v>200</v>
      </c>
      <c r="B67" s="7" t="s">
        <v>191</v>
      </c>
      <c r="C67" s="11" t="s">
        <v>76</v>
      </c>
      <c r="D67" s="4" t="s">
        <v>9</v>
      </c>
      <c r="E67" s="9" t="s">
        <v>175</v>
      </c>
      <c r="F67" s="6">
        <v>10.44</v>
      </c>
      <c r="G67" s="71">
        <f>SMALL(F67:F77,1)</f>
        <v>9.92</v>
      </c>
      <c r="H67" s="60">
        <v>112</v>
      </c>
      <c r="I67" s="76">
        <f>LARGE(H67:H77,1)</f>
        <v>116</v>
      </c>
      <c r="J67" s="12">
        <v>5.98</v>
      </c>
      <c r="K67" s="71">
        <f>LARGE(J67:J77,1)</f>
        <v>5.98</v>
      </c>
      <c r="L67" s="129" t="s">
        <v>599</v>
      </c>
      <c r="M67" s="130" t="s">
        <v>38</v>
      </c>
    </row>
    <row r="68" spans="1:13" ht="15" customHeight="1" thickBot="1" x14ac:dyDescent="0.25">
      <c r="A68" s="7" t="s">
        <v>407</v>
      </c>
      <c r="B68" s="7" t="s">
        <v>408</v>
      </c>
      <c r="C68" s="11" t="s">
        <v>76</v>
      </c>
      <c r="D68" s="4" t="s">
        <v>9</v>
      </c>
      <c r="E68" s="9" t="s">
        <v>175</v>
      </c>
      <c r="F68" s="6">
        <v>10.42</v>
      </c>
      <c r="G68" s="72">
        <f>SMALL(F67:F77,2)</f>
        <v>10.23</v>
      </c>
      <c r="H68" s="60">
        <v>100</v>
      </c>
      <c r="I68" s="77">
        <f>LARGE(H67:H77,2)</f>
        <v>112</v>
      </c>
      <c r="J68" s="12">
        <v>5.37</v>
      </c>
      <c r="K68" s="72">
        <f>LARGE(J67:J77,2)</f>
        <v>5.84</v>
      </c>
      <c r="L68" s="137" t="s">
        <v>598</v>
      </c>
      <c r="M68" s="134" t="s">
        <v>40</v>
      </c>
    </row>
    <row r="69" spans="1:13" ht="15" customHeight="1" x14ac:dyDescent="0.2">
      <c r="A69" s="7" t="s">
        <v>31</v>
      </c>
      <c r="B69" s="7" t="s">
        <v>71</v>
      </c>
      <c r="C69" s="11" t="s">
        <v>76</v>
      </c>
      <c r="D69" s="4" t="s">
        <v>9</v>
      </c>
      <c r="E69" s="9" t="s">
        <v>175</v>
      </c>
      <c r="F69" s="6">
        <v>10.52</v>
      </c>
      <c r="G69" s="72">
        <f>SMALL(F67:F77,3)</f>
        <v>10.24</v>
      </c>
      <c r="H69" s="60">
        <v>116</v>
      </c>
      <c r="I69" s="77">
        <f>LARGE(H67:H77,3)</f>
        <v>104</v>
      </c>
      <c r="J69" s="12">
        <v>5.77</v>
      </c>
      <c r="K69" s="72">
        <f>LARGE(J67:J77,3)</f>
        <v>5.77</v>
      </c>
    </row>
    <row r="70" spans="1:13" ht="15" customHeight="1" x14ac:dyDescent="0.2">
      <c r="A70" s="7" t="s">
        <v>201</v>
      </c>
      <c r="B70" s="7" t="s">
        <v>202</v>
      </c>
      <c r="C70" s="11" t="s">
        <v>76</v>
      </c>
      <c r="D70" s="4" t="s">
        <v>9</v>
      </c>
      <c r="E70" s="9" t="s">
        <v>175</v>
      </c>
      <c r="F70" s="6">
        <v>10.23</v>
      </c>
      <c r="G70" s="72">
        <f>SMALL(F67:F77,4)</f>
        <v>10.42</v>
      </c>
      <c r="H70" s="60">
        <v>104</v>
      </c>
      <c r="I70" s="77">
        <f>LARGE(H67:H77,4)</f>
        <v>104</v>
      </c>
      <c r="J70" s="12">
        <v>4.1500000000000004</v>
      </c>
      <c r="K70" s="72">
        <f>LARGE(J67:J77,4)</f>
        <v>5.43</v>
      </c>
    </row>
    <row r="71" spans="1:13" ht="15" customHeight="1" thickBot="1" x14ac:dyDescent="0.25">
      <c r="A71" s="7" t="s">
        <v>34</v>
      </c>
      <c r="B71" s="7" t="s">
        <v>198</v>
      </c>
      <c r="C71" s="11" t="s">
        <v>76</v>
      </c>
      <c r="D71" s="4" t="s">
        <v>9</v>
      </c>
      <c r="E71" s="9" t="s">
        <v>175</v>
      </c>
      <c r="F71" s="6">
        <v>10.45</v>
      </c>
      <c r="G71" s="79">
        <f>SMALL(F67:F77,5)</f>
        <v>10.44</v>
      </c>
      <c r="H71" s="60">
        <v>104</v>
      </c>
      <c r="I71" s="78">
        <f>LARGE(H67:H77,5)</f>
        <v>104</v>
      </c>
      <c r="J71" s="12">
        <v>5.43</v>
      </c>
      <c r="K71" s="79">
        <f>LARGE(J67:J77,5)</f>
        <v>5.39</v>
      </c>
    </row>
    <row r="72" spans="1:13" ht="15" customHeight="1" x14ac:dyDescent="0.2">
      <c r="A72" s="7" t="s">
        <v>409</v>
      </c>
      <c r="B72" s="4" t="s">
        <v>198</v>
      </c>
      <c r="C72" s="11" t="s">
        <v>76</v>
      </c>
      <c r="D72" s="4" t="s">
        <v>9</v>
      </c>
      <c r="E72" s="9" t="s">
        <v>175</v>
      </c>
      <c r="F72" s="6">
        <v>12.17</v>
      </c>
      <c r="G72" s="37"/>
      <c r="H72" s="60">
        <v>88</v>
      </c>
      <c r="I72" s="58"/>
      <c r="J72" s="12">
        <v>4.09</v>
      </c>
      <c r="K72" s="37"/>
    </row>
    <row r="73" spans="1:13" ht="15" customHeight="1" x14ac:dyDescent="0.2">
      <c r="A73" s="4" t="s">
        <v>410</v>
      </c>
      <c r="B73" s="4" t="s">
        <v>411</v>
      </c>
      <c r="C73" s="11" t="s">
        <v>76</v>
      </c>
      <c r="D73" s="4" t="s">
        <v>9</v>
      </c>
      <c r="E73" s="9" t="s">
        <v>175</v>
      </c>
      <c r="F73" s="6">
        <v>10.24</v>
      </c>
      <c r="H73" s="4">
        <v>100</v>
      </c>
      <c r="J73" s="12">
        <v>5.84</v>
      </c>
      <c r="K73" s="36"/>
    </row>
    <row r="74" spans="1:13" ht="15" customHeight="1" x14ac:dyDescent="0.2">
      <c r="A74" s="4" t="s">
        <v>196</v>
      </c>
      <c r="B74" s="4" t="s">
        <v>197</v>
      </c>
      <c r="C74" s="11" t="s">
        <v>76</v>
      </c>
      <c r="D74" s="4" t="s">
        <v>9</v>
      </c>
      <c r="E74" s="9" t="s">
        <v>175</v>
      </c>
      <c r="F74" s="6">
        <v>9.92</v>
      </c>
      <c r="G74" s="37"/>
      <c r="H74" s="60">
        <v>104</v>
      </c>
      <c r="I74" s="58"/>
      <c r="J74" s="12">
        <v>5.3</v>
      </c>
      <c r="K74" s="37"/>
    </row>
    <row r="75" spans="1:13" ht="15" customHeight="1" x14ac:dyDescent="0.2">
      <c r="A75" s="4" t="s">
        <v>64</v>
      </c>
      <c r="B75" s="4" t="s">
        <v>199</v>
      </c>
      <c r="C75" s="11" t="s">
        <v>76</v>
      </c>
      <c r="D75" s="4" t="s">
        <v>9</v>
      </c>
      <c r="E75" s="9" t="s">
        <v>175</v>
      </c>
      <c r="F75" s="6">
        <v>10.44</v>
      </c>
      <c r="G75" s="37"/>
      <c r="H75" s="60">
        <v>104</v>
      </c>
      <c r="I75" s="58"/>
      <c r="J75" s="6">
        <v>4.97</v>
      </c>
      <c r="K75" s="37"/>
    </row>
    <row r="76" spans="1:13" ht="15" customHeight="1" x14ac:dyDescent="0.2">
      <c r="A76" s="4" t="s">
        <v>10</v>
      </c>
      <c r="B76" s="4" t="s">
        <v>412</v>
      </c>
      <c r="C76" s="11" t="s">
        <v>76</v>
      </c>
      <c r="D76" s="4" t="s">
        <v>9</v>
      </c>
      <c r="E76" s="9" t="s">
        <v>175</v>
      </c>
      <c r="F76" s="6">
        <v>10.75</v>
      </c>
      <c r="G76" s="37"/>
      <c r="I76" s="58"/>
      <c r="J76" s="12">
        <v>5.39</v>
      </c>
      <c r="K76" s="37"/>
    </row>
    <row r="77" spans="1:13" ht="15" customHeight="1" thickBot="1" x14ac:dyDescent="0.25">
      <c r="A77" s="4" t="s">
        <v>229</v>
      </c>
      <c r="B77" s="4" t="s">
        <v>412</v>
      </c>
      <c r="C77" s="11" t="s">
        <v>76</v>
      </c>
      <c r="D77" s="4" t="s">
        <v>9</v>
      </c>
      <c r="E77" s="9" t="s">
        <v>175</v>
      </c>
      <c r="F77" s="4">
        <v>11.18</v>
      </c>
      <c r="G77" s="37"/>
      <c r="H77" s="4"/>
      <c r="I77" s="58"/>
      <c r="J77" s="6">
        <v>4.7</v>
      </c>
      <c r="K77" s="37"/>
    </row>
    <row r="78" spans="1:13" ht="15" customHeight="1" thickBot="1" x14ac:dyDescent="0.25">
      <c r="A78" s="4"/>
      <c r="B78" s="7"/>
      <c r="C78" s="4"/>
      <c r="E78" s="4"/>
      <c r="G78" s="83">
        <f>SUM(G67:G77)</f>
        <v>51.25</v>
      </c>
      <c r="I78" s="84">
        <f>SUM(I67:I77)</f>
        <v>540</v>
      </c>
      <c r="K78" s="83">
        <f>SUM(K67:K77)</f>
        <v>28.41</v>
      </c>
    </row>
    <row r="79" spans="1:13" ht="15" customHeight="1" x14ac:dyDescent="0.2">
      <c r="B79" s="2"/>
    </row>
    <row r="80" spans="1:13" ht="15" customHeight="1" x14ac:dyDescent="0.2">
      <c r="B80" s="2"/>
    </row>
    <row r="81" spans="1:14" ht="15" customHeight="1" thickBot="1" x14ac:dyDescent="0.25">
      <c r="A81" s="2" t="s">
        <v>0</v>
      </c>
      <c r="B81" s="7"/>
      <c r="C81" s="13" t="s">
        <v>7</v>
      </c>
      <c r="D81" s="10" t="s">
        <v>1</v>
      </c>
      <c r="E81" s="2" t="s">
        <v>2</v>
      </c>
      <c r="F81" s="3" t="s">
        <v>3</v>
      </c>
      <c r="G81" s="37" t="s">
        <v>22</v>
      </c>
      <c r="H81" s="61" t="s">
        <v>4</v>
      </c>
      <c r="I81" s="58" t="s">
        <v>23</v>
      </c>
      <c r="J81" s="3" t="s">
        <v>68</v>
      </c>
      <c r="K81" s="37" t="s">
        <v>22</v>
      </c>
      <c r="L81" s="13" t="s">
        <v>12</v>
      </c>
    </row>
    <row r="82" spans="1:14" ht="15" customHeight="1" x14ac:dyDescent="0.2">
      <c r="A82" s="7" t="s">
        <v>413</v>
      </c>
      <c r="B82" s="7" t="s">
        <v>414</v>
      </c>
      <c r="C82" s="22">
        <v>2009</v>
      </c>
      <c r="D82" s="4" t="s">
        <v>6</v>
      </c>
      <c r="E82" s="9" t="s">
        <v>210</v>
      </c>
      <c r="F82" s="6">
        <v>9.42</v>
      </c>
      <c r="G82" s="71">
        <f>SMALL(F82:F100,1)</f>
        <v>9.42</v>
      </c>
      <c r="H82" s="60">
        <v>96</v>
      </c>
      <c r="I82" s="76">
        <f>LARGE(H82:H100,1)</f>
        <v>116</v>
      </c>
      <c r="J82" s="12">
        <v>5.27</v>
      </c>
      <c r="K82" s="71">
        <f>LARGE(J82:J100,1)</f>
        <v>7.96</v>
      </c>
      <c r="L82" s="129" t="s">
        <v>597</v>
      </c>
      <c r="M82" s="130" t="s">
        <v>38</v>
      </c>
    </row>
    <row r="83" spans="1:14" ht="15" customHeight="1" x14ac:dyDescent="0.2">
      <c r="A83" s="7" t="s">
        <v>48</v>
      </c>
      <c r="B83" s="7" t="s">
        <v>207</v>
      </c>
      <c r="C83" s="22">
        <v>2009</v>
      </c>
      <c r="D83" s="4" t="s">
        <v>6</v>
      </c>
      <c r="E83" s="9" t="s">
        <v>210</v>
      </c>
      <c r="F83" s="6">
        <v>11.66</v>
      </c>
      <c r="G83" s="72">
        <f>SMALL(F82:F100,2)</f>
        <v>9.48</v>
      </c>
      <c r="H83" s="60">
        <v>88</v>
      </c>
      <c r="I83" s="77">
        <f>LARGE(H82:H100,2)</f>
        <v>108</v>
      </c>
      <c r="J83" s="12">
        <v>5.75</v>
      </c>
      <c r="K83" s="72">
        <f>LARGE(J82:J100,2)</f>
        <v>6.28</v>
      </c>
      <c r="L83" s="131" t="s">
        <v>595</v>
      </c>
      <c r="M83" s="132" t="s">
        <v>110</v>
      </c>
    </row>
    <row r="84" spans="1:14" ht="15" customHeight="1" x14ac:dyDescent="0.2">
      <c r="A84" s="7" t="s">
        <v>37</v>
      </c>
      <c r="B84" s="7" t="s">
        <v>57</v>
      </c>
      <c r="C84" s="22">
        <v>2009</v>
      </c>
      <c r="D84" s="4" t="s">
        <v>6</v>
      </c>
      <c r="E84" s="9" t="s">
        <v>210</v>
      </c>
      <c r="F84" s="6">
        <v>11.14</v>
      </c>
      <c r="G84" s="72">
        <f>SMALL(F82:F100,3)</f>
        <v>9.5399999999999991</v>
      </c>
      <c r="H84" s="60">
        <v>80</v>
      </c>
      <c r="I84" s="77">
        <f>LARGE(H82:H100,3)</f>
        <v>104</v>
      </c>
      <c r="J84" s="12">
        <v>3.33</v>
      </c>
      <c r="K84" s="72">
        <f>LARGE(J82:J100,3)</f>
        <v>5.97</v>
      </c>
      <c r="L84" s="131" t="s">
        <v>596</v>
      </c>
      <c r="M84" s="132" t="s">
        <v>39</v>
      </c>
    </row>
    <row r="85" spans="1:14" ht="15" customHeight="1" thickBot="1" x14ac:dyDescent="0.25">
      <c r="A85" s="7" t="s">
        <v>31</v>
      </c>
      <c r="B85" s="7" t="s">
        <v>57</v>
      </c>
      <c r="C85" s="22">
        <v>2009</v>
      </c>
      <c r="D85" s="4" t="s">
        <v>6</v>
      </c>
      <c r="E85" s="9" t="s">
        <v>210</v>
      </c>
      <c r="F85" s="6">
        <v>10.64</v>
      </c>
      <c r="G85" s="72">
        <f>SMALL(F82:F100,4)</f>
        <v>9.98</v>
      </c>
      <c r="H85" s="60">
        <v>96</v>
      </c>
      <c r="I85" s="77">
        <f>LARGE(H82:H100,4)</f>
        <v>104</v>
      </c>
      <c r="J85" s="12">
        <v>4.22</v>
      </c>
      <c r="K85" s="72">
        <f>LARGE(J82:J100,4)</f>
        <v>5.75</v>
      </c>
      <c r="L85" s="133" t="s">
        <v>579</v>
      </c>
      <c r="M85" s="134" t="s">
        <v>40</v>
      </c>
    </row>
    <row r="86" spans="1:14" ht="15" customHeight="1" thickBot="1" x14ac:dyDescent="0.25">
      <c r="A86" s="7" t="s">
        <v>417</v>
      </c>
      <c r="B86" s="7" t="s">
        <v>418</v>
      </c>
      <c r="C86" s="22">
        <v>2009</v>
      </c>
      <c r="D86" s="4" t="s">
        <v>6</v>
      </c>
      <c r="E86" s="9" t="s">
        <v>210</v>
      </c>
      <c r="F86" s="6">
        <v>10.32</v>
      </c>
      <c r="G86" s="79">
        <f>SMALL(F82:F100,5)</f>
        <v>10.32</v>
      </c>
      <c r="H86" s="60">
        <v>92</v>
      </c>
      <c r="I86" s="78">
        <f>LARGE(H82:H100,5)</f>
        <v>100</v>
      </c>
      <c r="J86" s="12">
        <v>6.28</v>
      </c>
      <c r="K86" s="79">
        <f>LARGE(J82:J100,5)</f>
        <v>5.55</v>
      </c>
    </row>
    <row r="87" spans="1:14" s="1" customFormat="1" ht="15" customHeight="1" x14ac:dyDescent="0.2">
      <c r="A87" s="7" t="s">
        <v>415</v>
      </c>
      <c r="B87" s="7" t="s">
        <v>416</v>
      </c>
      <c r="C87" s="22">
        <v>2009</v>
      </c>
      <c r="D87" s="4" t="s">
        <v>6</v>
      </c>
      <c r="E87" s="9" t="s">
        <v>210</v>
      </c>
      <c r="F87" s="6">
        <v>10.91</v>
      </c>
      <c r="G87" s="36"/>
      <c r="H87" s="60">
        <v>92</v>
      </c>
      <c r="I87" s="57"/>
      <c r="J87" s="12">
        <v>4.7300000000000004</v>
      </c>
      <c r="K87" s="40"/>
      <c r="L87" s="47"/>
      <c r="M87" s="9"/>
      <c r="N87" s="4"/>
    </row>
    <row r="88" spans="1:14" ht="15" customHeight="1" x14ac:dyDescent="0.2">
      <c r="A88" s="7" t="s">
        <v>206</v>
      </c>
      <c r="B88" s="7" t="s">
        <v>419</v>
      </c>
      <c r="C88" s="22">
        <v>2009</v>
      </c>
      <c r="D88" s="4" t="s">
        <v>6</v>
      </c>
      <c r="E88" s="9" t="s">
        <v>210</v>
      </c>
      <c r="F88" s="6">
        <v>11.34</v>
      </c>
      <c r="H88" s="60">
        <v>88</v>
      </c>
      <c r="I88" s="58"/>
      <c r="J88" s="12">
        <v>4.71</v>
      </c>
      <c r="K88" s="39"/>
      <c r="L88" s="13"/>
      <c r="M88" s="10"/>
      <c r="N88" s="1"/>
    </row>
    <row r="89" spans="1:14" ht="15" customHeight="1" x14ac:dyDescent="0.2">
      <c r="A89" s="7" t="s">
        <v>49</v>
      </c>
      <c r="B89" s="7" t="s">
        <v>420</v>
      </c>
      <c r="C89" s="22">
        <v>2009</v>
      </c>
      <c r="D89" s="4" t="s">
        <v>6</v>
      </c>
      <c r="E89" s="9" t="s">
        <v>210</v>
      </c>
      <c r="F89" s="6">
        <v>12.38</v>
      </c>
      <c r="H89" s="60">
        <v>84</v>
      </c>
      <c r="J89" s="12">
        <v>4.3600000000000003</v>
      </c>
    </row>
    <row r="90" spans="1:14" ht="15" customHeight="1" x14ac:dyDescent="0.2">
      <c r="A90" s="7" t="s">
        <v>421</v>
      </c>
      <c r="B90" s="7" t="s">
        <v>422</v>
      </c>
      <c r="C90" s="22">
        <v>2009</v>
      </c>
      <c r="D90" s="4" t="s">
        <v>6</v>
      </c>
      <c r="E90" s="9" t="s">
        <v>210</v>
      </c>
      <c r="F90" s="6">
        <v>9.5399999999999991</v>
      </c>
      <c r="G90" s="4"/>
      <c r="H90" s="4">
        <v>116</v>
      </c>
      <c r="J90" s="12">
        <v>5.55</v>
      </c>
      <c r="L90" s="13"/>
      <c r="M90" s="10"/>
    </row>
    <row r="91" spans="1:14" ht="15" customHeight="1" x14ac:dyDescent="0.2">
      <c r="A91" s="7" t="s">
        <v>44</v>
      </c>
      <c r="B91" s="7" t="s">
        <v>423</v>
      </c>
      <c r="C91" s="22">
        <v>2009</v>
      </c>
      <c r="D91" s="4" t="s">
        <v>6</v>
      </c>
      <c r="E91" s="9" t="s">
        <v>210</v>
      </c>
      <c r="F91" s="6">
        <v>10.63</v>
      </c>
      <c r="G91" s="40"/>
      <c r="H91" s="60">
        <v>88</v>
      </c>
      <c r="J91" s="12">
        <v>4.49</v>
      </c>
      <c r="K91" s="36"/>
    </row>
    <row r="92" spans="1:14" ht="15" customHeight="1" x14ac:dyDescent="0.2">
      <c r="A92" s="7" t="s">
        <v>34</v>
      </c>
      <c r="B92" s="7" t="s">
        <v>424</v>
      </c>
      <c r="C92" s="22">
        <v>2009</v>
      </c>
      <c r="D92" s="4" t="s">
        <v>6</v>
      </c>
      <c r="E92" s="9" t="s">
        <v>210</v>
      </c>
      <c r="F92" s="6">
        <v>11.93</v>
      </c>
      <c r="H92" s="60">
        <v>92</v>
      </c>
      <c r="J92" s="12">
        <v>4.1900000000000004</v>
      </c>
      <c r="K92" s="36"/>
    </row>
    <row r="93" spans="1:14" ht="15" customHeight="1" x14ac:dyDescent="0.2">
      <c r="A93" s="7" t="s">
        <v>159</v>
      </c>
      <c r="B93" s="7" t="s">
        <v>208</v>
      </c>
      <c r="C93" s="22">
        <v>2009</v>
      </c>
      <c r="D93" s="4" t="s">
        <v>6</v>
      </c>
      <c r="E93" s="9" t="s">
        <v>210</v>
      </c>
      <c r="F93" s="6">
        <v>11.27</v>
      </c>
      <c r="H93" s="60">
        <v>100</v>
      </c>
      <c r="J93" s="12">
        <v>5.14</v>
      </c>
      <c r="K93" s="36"/>
    </row>
    <row r="94" spans="1:14" ht="15" customHeight="1" x14ac:dyDescent="0.2">
      <c r="A94" s="7" t="s">
        <v>425</v>
      </c>
      <c r="B94" s="7" t="s">
        <v>426</v>
      </c>
      <c r="C94" s="22">
        <v>2009</v>
      </c>
      <c r="D94" s="4" t="s">
        <v>6</v>
      </c>
      <c r="E94" s="9" t="s">
        <v>210</v>
      </c>
      <c r="F94" s="6">
        <v>10.87</v>
      </c>
      <c r="H94" s="60">
        <v>104</v>
      </c>
      <c r="J94" s="12">
        <v>5.08</v>
      </c>
      <c r="K94" s="36"/>
    </row>
    <row r="95" spans="1:14" ht="15" customHeight="1" x14ac:dyDescent="0.2">
      <c r="A95" s="7" t="s">
        <v>205</v>
      </c>
      <c r="B95" s="7" t="s">
        <v>51</v>
      </c>
      <c r="C95" s="22">
        <v>2009</v>
      </c>
      <c r="D95" s="4" t="s">
        <v>6</v>
      </c>
      <c r="E95" s="9" t="s">
        <v>210</v>
      </c>
      <c r="F95" s="6">
        <v>10.78</v>
      </c>
      <c r="H95" s="60">
        <v>108</v>
      </c>
      <c r="J95" s="12">
        <v>5.97</v>
      </c>
      <c r="K95" s="36"/>
    </row>
    <row r="96" spans="1:14" ht="15" customHeight="1" x14ac:dyDescent="0.2">
      <c r="A96" s="7" t="s">
        <v>427</v>
      </c>
      <c r="B96" s="7" t="s">
        <v>428</v>
      </c>
      <c r="C96" s="22">
        <v>2009</v>
      </c>
      <c r="D96" s="4" t="s">
        <v>6</v>
      </c>
      <c r="E96" s="9" t="s">
        <v>210</v>
      </c>
      <c r="F96" s="6">
        <v>11.45</v>
      </c>
      <c r="H96" s="60">
        <v>92</v>
      </c>
      <c r="J96" s="12">
        <v>4.17</v>
      </c>
      <c r="K96" s="36"/>
    </row>
    <row r="97" spans="1:13" ht="15" customHeight="1" x14ac:dyDescent="0.2">
      <c r="A97" s="7" t="s">
        <v>130</v>
      </c>
      <c r="B97" s="7" t="s">
        <v>209</v>
      </c>
      <c r="C97" s="22">
        <v>2009</v>
      </c>
      <c r="D97" s="4" t="s">
        <v>6</v>
      </c>
      <c r="E97" s="9" t="s">
        <v>210</v>
      </c>
      <c r="F97" s="6">
        <v>11.2</v>
      </c>
      <c r="H97" s="60">
        <v>100</v>
      </c>
      <c r="J97" s="12">
        <v>4.29</v>
      </c>
      <c r="K97" s="36"/>
    </row>
    <row r="98" spans="1:13" ht="15" customHeight="1" x14ac:dyDescent="0.2">
      <c r="A98" s="7" t="s">
        <v>429</v>
      </c>
      <c r="B98" s="7" t="s">
        <v>52</v>
      </c>
      <c r="C98" s="22">
        <v>2009</v>
      </c>
      <c r="D98" s="4" t="s">
        <v>6</v>
      </c>
      <c r="E98" s="9" t="s">
        <v>210</v>
      </c>
      <c r="F98" s="6">
        <v>10.85</v>
      </c>
      <c r="H98" s="60">
        <v>96</v>
      </c>
      <c r="J98" s="12">
        <v>4.6900000000000004</v>
      </c>
      <c r="K98" s="36"/>
    </row>
    <row r="99" spans="1:13" ht="15" customHeight="1" x14ac:dyDescent="0.2">
      <c r="A99" s="7" t="s">
        <v>430</v>
      </c>
      <c r="B99" s="7" t="s">
        <v>431</v>
      </c>
      <c r="C99" s="22">
        <v>2009</v>
      </c>
      <c r="D99" s="4" t="s">
        <v>6</v>
      </c>
      <c r="E99" s="9" t="s">
        <v>210</v>
      </c>
      <c r="F99" s="6">
        <v>9.98</v>
      </c>
      <c r="H99" s="60">
        <v>100</v>
      </c>
      <c r="J99" s="12">
        <v>4.63</v>
      </c>
      <c r="K99" s="36"/>
    </row>
    <row r="100" spans="1:13" ht="15" customHeight="1" thickBot="1" x14ac:dyDescent="0.25">
      <c r="A100" s="5" t="s">
        <v>432</v>
      </c>
      <c r="B100" s="5" t="s">
        <v>203</v>
      </c>
      <c r="C100" s="22">
        <v>2009</v>
      </c>
      <c r="D100" s="4" t="s">
        <v>6</v>
      </c>
      <c r="E100" s="9" t="s">
        <v>210</v>
      </c>
      <c r="F100" s="6">
        <v>9.48</v>
      </c>
      <c r="H100" s="60">
        <v>104</v>
      </c>
      <c r="J100" s="12">
        <v>7.96</v>
      </c>
      <c r="K100" s="36"/>
    </row>
    <row r="101" spans="1:13" ht="14.25" customHeight="1" thickBot="1" x14ac:dyDescent="0.25">
      <c r="A101" s="4"/>
      <c r="B101" s="4"/>
      <c r="C101" s="13"/>
      <c r="D101" s="1"/>
      <c r="G101" s="83">
        <f>SUM(G82:G93)</f>
        <v>48.74</v>
      </c>
      <c r="I101" s="84">
        <f>SUM(I82:I100)</f>
        <v>532</v>
      </c>
      <c r="K101" s="83">
        <f>SUM(K82:K93)</f>
        <v>31.51</v>
      </c>
    </row>
    <row r="102" spans="1:13" ht="14.25" customHeight="1" x14ac:dyDescent="0.2">
      <c r="E102" s="10"/>
    </row>
    <row r="103" spans="1:13" ht="15" customHeight="1" x14ac:dyDescent="0.2">
      <c r="B103" s="2"/>
      <c r="E103" s="10"/>
    </row>
    <row r="104" spans="1:13" ht="15" customHeight="1" thickBot="1" x14ac:dyDescent="0.25">
      <c r="A104" s="2" t="s">
        <v>0</v>
      </c>
      <c r="B104" s="7"/>
      <c r="C104" s="13" t="s">
        <v>7</v>
      </c>
      <c r="D104" s="10" t="s">
        <v>1</v>
      </c>
      <c r="E104" s="2" t="s">
        <v>2</v>
      </c>
      <c r="F104" s="3" t="s">
        <v>3</v>
      </c>
      <c r="G104" s="37" t="s">
        <v>22</v>
      </c>
      <c r="H104" s="61" t="s">
        <v>4</v>
      </c>
      <c r="I104" s="58" t="s">
        <v>23</v>
      </c>
      <c r="J104" s="3" t="s">
        <v>68</v>
      </c>
      <c r="K104" s="37" t="s">
        <v>22</v>
      </c>
      <c r="L104" s="13" t="s">
        <v>12</v>
      </c>
    </row>
    <row r="105" spans="1:13" ht="15" customHeight="1" x14ac:dyDescent="0.2">
      <c r="A105" s="7" t="s">
        <v>146</v>
      </c>
      <c r="B105" s="7" t="s">
        <v>20</v>
      </c>
      <c r="C105" s="22">
        <v>2009</v>
      </c>
      <c r="D105" s="4" t="s">
        <v>6</v>
      </c>
      <c r="E105" s="9" t="s">
        <v>238</v>
      </c>
      <c r="F105" s="70">
        <v>9.36</v>
      </c>
      <c r="G105" s="71">
        <f>SMALL(F105:F126,1)</f>
        <v>9.36</v>
      </c>
      <c r="H105" s="69">
        <v>124</v>
      </c>
      <c r="I105" s="76">
        <f>LARGE(H105:H127,1)</f>
        <v>124</v>
      </c>
      <c r="J105" s="70">
        <v>6.95</v>
      </c>
      <c r="K105" s="75">
        <f>LARGE(J105:J127,1)</f>
        <v>6.95</v>
      </c>
      <c r="L105" s="135" t="s">
        <v>594</v>
      </c>
      <c r="M105" s="130" t="s">
        <v>38</v>
      </c>
    </row>
    <row r="106" spans="1:13" ht="15" customHeight="1" x14ac:dyDescent="0.2">
      <c r="A106" s="7" t="s">
        <v>25</v>
      </c>
      <c r="B106" s="7" t="s">
        <v>255</v>
      </c>
      <c r="C106" s="22">
        <v>2009</v>
      </c>
      <c r="D106" s="4" t="s">
        <v>6</v>
      </c>
      <c r="E106" s="9" t="s">
        <v>238</v>
      </c>
      <c r="F106" s="70">
        <v>10.44</v>
      </c>
      <c r="G106" s="72">
        <f>SMALL(F105:F126,2)</f>
        <v>9.74</v>
      </c>
      <c r="H106" s="69">
        <v>92</v>
      </c>
      <c r="I106" s="77">
        <f>LARGE(H105:H127,2)</f>
        <v>124</v>
      </c>
      <c r="J106" s="70">
        <v>5.31</v>
      </c>
      <c r="K106" s="73">
        <f>LARGE(J105:J127,2)</f>
        <v>6.2</v>
      </c>
      <c r="L106" s="128" t="s">
        <v>593</v>
      </c>
      <c r="M106" s="132" t="s">
        <v>40</v>
      </c>
    </row>
    <row r="107" spans="1:13" ht="15" customHeight="1" thickBot="1" x14ac:dyDescent="0.25">
      <c r="A107" s="7" t="s">
        <v>48</v>
      </c>
      <c r="B107" s="7" t="s">
        <v>212</v>
      </c>
      <c r="C107" s="22">
        <v>2009</v>
      </c>
      <c r="D107" s="4" t="s">
        <v>6</v>
      </c>
      <c r="E107" s="9" t="s">
        <v>238</v>
      </c>
      <c r="F107" s="112">
        <v>9.7899999999999991</v>
      </c>
      <c r="G107" s="72">
        <f>SMALL(F105:F126,3)</f>
        <v>9.7899999999999991</v>
      </c>
      <c r="H107" s="69">
        <v>116</v>
      </c>
      <c r="I107" s="77">
        <f>LARGE(H105:H127,3)</f>
        <v>116</v>
      </c>
      <c r="J107" s="70">
        <v>5.04</v>
      </c>
      <c r="K107" s="73">
        <f>LARGE(J105:J127,3)</f>
        <v>6.02</v>
      </c>
      <c r="L107" s="138" t="s">
        <v>592</v>
      </c>
      <c r="M107" s="134" t="s">
        <v>39</v>
      </c>
    </row>
    <row r="108" spans="1:13" ht="15" customHeight="1" x14ac:dyDescent="0.2">
      <c r="A108" s="7" t="s">
        <v>48</v>
      </c>
      <c r="B108" s="7" t="s">
        <v>213</v>
      </c>
      <c r="C108" s="22">
        <v>2009</v>
      </c>
      <c r="D108" s="4" t="s">
        <v>6</v>
      </c>
      <c r="E108" s="9" t="s">
        <v>238</v>
      </c>
      <c r="F108" s="70">
        <v>10.36</v>
      </c>
      <c r="G108" s="72">
        <f>SMALL(F104:F126,4)</f>
        <v>10.02</v>
      </c>
      <c r="H108" s="69">
        <v>116</v>
      </c>
      <c r="I108" s="77">
        <f>LARGE(H105:H127,4)</f>
        <v>116</v>
      </c>
      <c r="J108" s="70">
        <v>5</v>
      </c>
      <c r="K108" s="73">
        <f>LARGE(J105:J127,4)</f>
        <v>5.37</v>
      </c>
    </row>
    <row r="109" spans="1:13" ht="15" customHeight="1" thickBot="1" x14ac:dyDescent="0.25">
      <c r="A109" s="7" t="s">
        <v>256</v>
      </c>
      <c r="B109" s="7" t="s">
        <v>257</v>
      </c>
      <c r="C109" s="22">
        <v>2009</v>
      </c>
      <c r="D109" s="4" t="s">
        <v>6</v>
      </c>
      <c r="E109" s="9" t="s">
        <v>238</v>
      </c>
      <c r="F109" s="70">
        <v>10.93</v>
      </c>
      <c r="G109" s="79">
        <f>SMALL(F105:F126,5)</f>
        <v>10.25</v>
      </c>
      <c r="H109" s="69">
        <v>96</v>
      </c>
      <c r="I109" s="78">
        <f>LARGE(H105:H127,5)</f>
        <v>104</v>
      </c>
      <c r="J109" s="70">
        <v>4.75</v>
      </c>
      <c r="K109" s="74">
        <f>LARGE(J105:J127,5)</f>
        <v>5.36</v>
      </c>
    </row>
    <row r="110" spans="1:13" ht="15" customHeight="1" x14ac:dyDescent="0.2">
      <c r="A110" s="7" t="s">
        <v>258</v>
      </c>
      <c r="B110" s="7" t="s">
        <v>259</v>
      </c>
      <c r="C110" s="22">
        <v>2009</v>
      </c>
      <c r="D110" s="4" t="s">
        <v>6</v>
      </c>
      <c r="E110" s="9" t="s">
        <v>238</v>
      </c>
      <c r="F110" s="70">
        <v>11.75</v>
      </c>
      <c r="H110" s="69">
        <v>88</v>
      </c>
      <c r="J110" s="70">
        <v>4.53</v>
      </c>
    </row>
    <row r="111" spans="1:13" ht="15" customHeight="1" x14ac:dyDescent="0.2">
      <c r="A111" s="7" t="s">
        <v>260</v>
      </c>
      <c r="B111" s="7" t="s">
        <v>261</v>
      </c>
      <c r="C111" s="22">
        <v>2009</v>
      </c>
      <c r="D111" s="4" t="s">
        <v>6</v>
      </c>
      <c r="E111" s="9" t="s">
        <v>238</v>
      </c>
      <c r="F111" s="70">
        <v>10.67</v>
      </c>
      <c r="H111" s="69">
        <v>96</v>
      </c>
      <c r="J111" s="70">
        <v>5.26</v>
      </c>
    </row>
    <row r="112" spans="1:13" ht="15" customHeight="1" x14ac:dyDescent="0.2">
      <c r="A112" s="7" t="s">
        <v>26</v>
      </c>
      <c r="B112" s="7" t="s">
        <v>214</v>
      </c>
      <c r="C112" s="22">
        <v>2009</v>
      </c>
      <c r="D112" s="4" t="s">
        <v>6</v>
      </c>
      <c r="E112" s="9" t="s">
        <v>238</v>
      </c>
      <c r="F112" s="70">
        <v>11.79</v>
      </c>
      <c r="H112" s="69">
        <v>88</v>
      </c>
      <c r="J112" s="70">
        <v>4.46</v>
      </c>
    </row>
    <row r="113" spans="1:11" ht="15" customHeight="1" x14ac:dyDescent="0.2">
      <c r="A113" s="7" t="s">
        <v>262</v>
      </c>
      <c r="B113" s="7" t="s">
        <v>70</v>
      </c>
      <c r="C113" s="22">
        <v>2009</v>
      </c>
      <c r="D113" s="4" t="s">
        <v>6</v>
      </c>
      <c r="E113" s="9" t="s">
        <v>238</v>
      </c>
      <c r="F113" s="70">
        <v>10.76</v>
      </c>
      <c r="H113" s="69">
        <v>88</v>
      </c>
      <c r="J113" s="70">
        <v>5.08</v>
      </c>
    </row>
    <row r="114" spans="1:11" ht="15" customHeight="1" x14ac:dyDescent="0.2">
      <c r="A114" s="7" t="s">
        <v>263</v>
      </c>
      <c r="B114" s="7" t="s">
        <v>264</v>
      </c>
      <c r="C114" s="22">
        <v>2009</v>
      </c>
      <c r="D114" s="4" t="s">
        <v>6</v>
      </c>
      <c r="E114" s="9" t="s">
        <v>238</v>
      </c>
      <c r="F114" s="70">
        <v>10.95</v>
      </c>
      <c r="H114" s="69">
        <v>88</v>
      </c>
      <c r="J114" s="70">
        <v>4.88</v>
      </c>
    </row>
    <row r="115" spans="1:11" ht="15" customHeight="1" x14ac:dyDescent="0.2">
      <c r="A115" s="7" t="s">
        <v>265</v>
      </c>
      <c r="B115" s="7" t="s">
        <v>266</v>
      </c>
      <c r="C115" s="22">
        <v>2009</v>
      </c>
      <c r="D115" s="4" t="s">
        <v>6</v>
      </c>
      <c r="E115" s="9" t="s">
        <v>238</v>
      </c>
      <c r="F115" s="70">
        <v>10.82</v>
      </c>
      <c r="G115" s="4"/>
      <c r="H115" s="4">
        <v>100</v>
      </c>
      <c r="I115" s="4"/>
      <c r="J115" s="4">
        <v>4.9400000000000004</v>
      </c>
      <c r="K115" s="4"/>
    </row>
    <row r="116" spans="1:11" ht="15" customHeight="1" x14ac:dyDescent="0.2">
      <c r="A116" s="7" t="s">
        <v>159</v>
      </c>
      <c r="B116" s="7" t="s">
        <v>267</v>
      </c>
      <c r="C116" s="22">
        <v>2009</v>
      </c>
      <c r="D116" s="4" t="s">
        <v>6</v>
      </c>
      <c r="E116" s="9" t="s">
        <v>238</v>
      </c>
      <c r="F116" s="70">
        <v>11.35</v>
      </c>
      <c r="G116" s="40"/>
      <c r="H116" s="69">
        <v>92</v>
      </c>
      <c r="J116" s="70">
        <v>3.47</v>
      </c>
    </row>
    <row r="117" spans="1:11" ht="15" customHeight="1" x14ac:dyDescent="0.2">
      <c r="A117" s="7" t="s">
        <v>51</v>
      </c>
      <c r="B117" s="7" t="s">
        <v>268</v>
      </c>
      <c r="C117" s="22">
        <v>2009</v>
      </c>
      <c r="D117" s="4" t="s">
        <v>6</v>
      </c>
      <c r="E117" s="9" t="s">
        <v>238</v>
      </c>
      <c r="F117" s="70">
        <v>10.51</v>
      </c>
      <c r="H117" s="69">
        <v>92</v>
      </c>
      <c r="J117" s="70">
        <v>4.46</v>
      </c>
    </row>
    <row r="118" spans="1:11" ht="15" customHeight="1" x14ac:dyDescent="0.2">
      <c r="A118" s="7" t="s">
        <v>201</v>
      </c>
      <c r="B118" s="7" t="s">
        <v>269</v>
      </c>
      <c r="C118" s="22">
        <v>2009</v>
      </c>
      <c r="D118" s="4" t="s">
        <v>6</v>
      </c>
      <c r="E118" s="9" t="s">
        <v>238</v>
      </c>
      <c r="F118" s="70">
        <v>10.92</v>
      </c>
      <c r="G118" s="40"/>
      <c r="H118" s="69">
        <v>92</v>
      </c>
      <c r="J118" s="70">
        <v>2.91</v>
      </c>
    </row>
    <row r="119" spans="1:11" ht="15" customHeight="1" x14ac:dyDescent="0.2">
      <c r="A119" s="7" t="s">
        <v>270</v>
      </c>
      <c r="B119" s="7" t="s">
        <v>217</v>
      </c>
      <c r="C119" s="22">
        <v>2009</v>
      </c>
      <c r="D119" s="4" t="s">
        <v>6</v>
      </c>
      <c r="E119" s="9" t="s">
        <v>238</v>
      </c>
      <c r="F119" s="70">
        <v>9.74</v>
      </c>
      <c r="H119" s="69">
        <v>104</v>
      </c>
      <c r="J119" s="70">
        <v>5.37</v>
      </c>
    </row>
    <row r="120" spans="1:11" ht="15" customHeight="1" x14ac:dyDescent="0.2">
      <c r="A120" s="7" t="s">
        <v>271</v>
      </c>
      <c r="B120" s="7" t="s">
        <v>219</v>
      </c>
      <c r="C120" s="22">
        <v>2009</v>
      </c>
      <c r="D120" s="4" t="s">
        <v>6</v>
      </c>
      <c r="E120" s="9" t="s">
        <v>238</v>
      </c>
      <c r="F120" s="70">
        <v>10.4</v>
      </c>
      <c r="G120" s="37"/>
      <c r="H120" s="69">
        <v>96</v>
      </c>
      <c r="I120" s="58"/>
      <c r="J120" s="70">
        <v>4.8499999999999996</v>
      </c>
      <c r="K120" s="39"/>
    </row>
    <row r="121" spans="1:11" ht="15" customHeight="1" x14ac:dyDescent="0.2">
      <c r="A121" s="7" t="s">
        <v>130</v>
      </c>
      <c r="B121" s="7" t="s">
        <v>220</v>
      </c>
      <c r="C121" s="22">
        <v>2009</v>
      </c>
      <c r="D121" s="4" t="s">
        <v>6</v>
      </c>
      <c r="E121" s="9" t="s">
        <v>238</v>
      </c>
      <c r="F121" s="70">
        <v>10.68</v>
      </c>
      <c r="G121" s="37"/>
      <c r="H121" s="69">
        <v>124</v>
      </c>
      <c r="I121" s="58"/>
      <c r="J121" s="70">
        <v>6.2</v>
      </c>
      <c r="K121" s="39"/>
    </row>
    <row r="122" spans="1:11" ht="15" customHeight="1" x14ac:dyDescent="0.2">
      <c r="A122" s="7" t="s">
        <v>218</v>
      </c>
      <c r="B122" s="7" t="s">
        <v>216</v>
      </c>
      <c r="C122" s="22">
        <v>2009</v>
      </c>
      <c r="D122" s="4" t="s">
        <v>6</v>
      </c>
      <c r="E122" s="9" t="s">
        <v>238</v>
      </c>
      <c r="F122" s="70">
        <v>12.28</v>
      </c>
      <c r="G122" s="37"/>
      <c r="H122" s="69">
        <v>104</v>
      </c>
      <c r="I122" s="58"/>
      <c r="J122" s="70">
        <v>4.46</v>
      </c>
      <c r="K122" s="39"/>
    </row>
    <row r="123" spans="1:11" ht="15" customHeight="1" x14ac:dyDescent="0.2">
      <c r="A123" s="5" t="s">
        <v>36</v>
      </c>
      <c r="B123" s="7" t="s">
        <v>216</v>
      </c>
      <c r="C123" s="22">
        <v>2009</v>
      </c>
      <c r="D123" s="4" t="s">
        <v>6</v>
      </c>
      <c r="E123" s="9" t="s">
        <v>238</v>
      </c>
      <c r="F123" s="6">
        <v>11.66</v>
      </c>
      <c r="G123" s="37"/>
      <c r="H123" s="69">
        <v>100</v>
      </c>
      <c r="I123" s="58"/>
      <c r="J123" s="70">
        <v>5.36</v>
      </c>
      <c r="K123" s="39"/>
    </row>
    <row r="124" spans="1:11" ht="15" customHeight="1" x14ac:dyDescent="0.2">
      <c r="A124" s="5" t="s">
        <v>44</v>
      </c>
      <c r="B124" s="7" t="s">
        <v>215</v>
      </c>
      <c r="C124" s="22">
        <v>2009</v>
      </c>
      <c r="D124" s="4" t="s">
        <v>6</v>
      </c>
      <c r="E124" s="9" t="s">
        <v>238</v>
      </c>
      <c r="F124" s="6">
        <v>10.02</v>
      </c>
      <c r="G124" s="37"/>
      <c r="H124" s="69">
        <v>92</v>
      </c>
      <c r="I124" s="58"/>
      <c r="J124" s="70">
        <v>2.89</v>
      </c>
      <c r="K124" s="39"/>
    </row>
    <row r="125" spans="1:11" ht="15" customHeight="1" x14ac:dyDescent="0.2">
      <c r="A125" s="5" t="s">
        <v>272</v>
      </c>
      <c r="B125" s="7" t="s">
        <v>273</v>
      </c>
      <c r="C125" s="22">
        <v>2009</v>
      </c>
      <c r="D125" s="4" t="s">
        <v>6</v>
      </c>
      <c r="E125" s="9" t="s">
        <v>238</v>
      </c>
      <c r="F125" s="6">
        <v>12.51</v>
      </c>
      <c r="G125" s="37"/>
      <c r="H125" s="69"/>
      <c r="I125" s="58"/>
      <c r="J125" s="70">
        <v>4.32</v>
      </c>
      <c r="K125" s="39"/>
    </row>
    <row r="126" spans="1:11" ht="15" customHeight="1" thickBot="1" x14ac:dyDescent="0.25">
      <c r="A126" s="5" t="s">
        <v>25</v>
      </c>
      <c r="B126" s="7" t="s">
        <v>433</v>
      </c>
      <c r="C126" s="22">
        <v>2009</v>
      </c>
      <c r="D126" s="4" t="s">
        <v>6</v>
      </c>
      <c r="E126" s="9" t="s">
        <v>238</v>
      </c>
      <c r="F126" s="6">
        <v>10.25</v>
      </c>
      <c r="G126" s="37"/>
      <c r="H126" s="69">
        <v>104</v>
      </c>
      <c r="I126" s="58"/>
      <c r="J126" s="70">
        <v>6.02</v>
      </c>
      <c r="K126" s="39"/>
    </row>
    <row r="127" spans="1:11" ht="15" customHeight="1" thickBot="1" x14ac:dyDescent="0.25">
      <c r="B127" s="7"/>
      <c r="G127" s="83">
        <f>SUM(G105:G119)</f>
        <v>49.16</v>
      </c>
      <c r="H127" s="62"/>
      <c r="I127" s="84">
        <f>SUM(I105:I119)</f>
        <v>584</v>
      </c>
      <c r="J127" s="3"/>
      <c r="K127" s="85">
        <f>SUM(K105:K119)</f>
        <v>29.900000000000002</v>
      </c>
    </row>
    <row r="128" spans="1:11" ht="15" customHeight="1" x14ac:dyDescent="0.2">
      <c r="B128" s="7"/>
      <c r="G128" s="37"/>
      <c r="H128" s="62"/>
      <c r="I128" s="58"/>
      <c r="J128" s="3"/>
      <c r="K128" s="39"/>
    </row>
    <row r="129" spans="1:13" ht="15" customHeight="1" thickBot="1" x14ac:dyDescent="0.25">
      <c r="A129" s="2" t="s">
        <v>0</v>
      </c>
      <c r="B129" s="7"/>
      <c r="C129" s="13" t="s">
        <v>7</v>
      </c>
      <c r="D129" s="10" t="s">
        <v>1</v>
      </c>
      <c r="E129" s="2" t="s">
        <v>2</v>
      </c>
      <c r="F129" s="3" t="s">
        <v>3</v>
      </c>
      <c r="G129" s="37" t="s">
        <v>22</v>
      </c>
      <c r="H129" s="61" t="s">
        <v>4</v>
      </c>
      <c r="I129" s="58" t="s">
        <v>23</v>
      </c>
      <c r="J129" s="3" t="s">
        <v>68</v>
      </c>
      <c r="K129" s="37" t="s">
        <v>22</v>
      </c>
      <c r="L129" s="13" t="s">
        <v>12</v>
      </c>
    </row>
    <row r="130" spans="1:13" ht="15" customHeight="1" x14ac:dyDescent="0.2">
      <c r="A130" s="4" t="s">
        <v>340</v>
      </c>
      <c r="B130" s="4" t="s">
        <v>225</v>
      </c>
      <c r="C130" s="4">
        <v>2009</v>
      </c>
      <c r="D130" s="4" t="s">
        <v>5</v>
      </c>
      <c r="E130" s="9" t="s">
        <v>434</v>
      </c>
      <c r="F130" s="4"/>
      <c r="G130" s="71">
        <f>SMALL(F131:F142,1)</f>
        <v>9.41</v>
      </c>
      <c r="H130" s="4"/>
      <c r="I130" s="76">
        <f>LARGE(H131:H142,1)</f>
        <v>108</v>
      </c>
      <c r="J130" s="12">
        <v>5.42</v>
      </c>
      <c r="K130" s="75">
        <f>LARGE(J130:J142,1)</f>
        <v>6.13</v>
      </c>
      <c r="L130" s="129" t="s">
        <v>591</v>
      </c>
      <c r="M130" s="130" t="s">
        <v>38</v>
      </c>
    </row>
    <row r="131" spans="1:13" ht="15" customHeight="1" thickBot="1" x14ac:dyDescent="0.25">
      <c r="A131" s="7" t="s">
        <v>101</v>
      </c>
      <c r="B131" s="7" t="s">
        <v>221</v>
      </c>
      <c r="C131" s="22">
        <v>2009</v>
      </c>
      <c r="D131" s="4" t="s">
        <v>5</v>
      </c>
      <c r="E131" s="9" t="s">
        <v>434</v>
      </c>
      <c r="F131" s="6">
        <v>10.08</v>
      </c>
      <c r="G131" s="72">
        <f>SMALL(F131:F142,2)</f>
        <v>10.08</v>
      </c>
      <c r="H131" s="60">
        <v>108</v>
      </c>
      <c r="I131" s="77">
        <f>LARGE(H131:H142,2)</f>
        <v>108</v>
      </c>
      <c r="J131" s="12">
        <v>5.39</v>
      </c>
      <c r="K131" s="73">
        <f>LARGE(J130:J142,2)</f>
        <v>5.42</v>
      </c>
      <c r="L131" s="133" t="s">
        <v>590</v>
      </c>
      <c r="M131" s="134" t="s">
        <v>40</v>
      </c>
    </row>
    <row r="132" spans="1:13" ht="15" customHeight="1" x14ac:dyDescent="0.2">
      <c r="A132" s="7" t="s">
        <v>34</v>
      </c>
      <c r="B132" s="7" t="s">
        <v>227</v>
      </c>
      <c r="C132" s="22">
        <v>2009</v>
      </c>
      <c r="D132" s="4" t="s">
        <v>5</v>
      </c>
      <c r="E132" s="9" t="s">
        <v>434</v>
      </c>
      <c r="F132" s="6">
        <v>10.210000000000001</v>
      </c>
      <c r="G132" s="72">
        <f>SMALL(F131:F142,3)</f>
        <v>10.210000000000001</v>
      </c>
      <c r="H132" s="60">
        <v>96</v>
      </c>
      <c r="I132" s="77">
        <f>LARGE(H131:H142,3)</f>
        <v>108</v>
      </c>
      <c r="J132" s="12">
        <v>4.3099999999999996</v>
      </c>
      <c r="K132" s="73">
        <f>LARGE(J130:J142,3)</f>
        <v>5.39</v>
      </c>
    </row>
    <row r="133" spans="1:13" ht="15" customHeight="1" x14ac:dyDescent="0.2">
      <c r="A133" s="7" t="s">
        <v>47</v>
      </c>
      <c r="B133" s="7" t="s">
        <v>435</v>
      </c>
      <c r="C133" s="22">
        <v>2009</v>
      </c>
      <c r="D133" s="4" t="s">
        <v>5</v>
      </c>
      <c r="E133" s="9" t="s">
        <v>434</v>
      </c>
      <c r="F133" s="6">
        <v>11.53</v>
      </c>
      <c r="G133" s="72">
        <f>SMALL(F131:F142,4)</f>
        <v>10.43</v>
      </c>
      <c r="H133" s="60">
        <v>92</v>
      </c>
      <c r="I133" s="77">
        <f>LARGE(H131:H142,4)</f>
        <v>100</v>
      </c>
      <c r="J133" s="12">
        <v>5.28</v>
      </c>
      <c r="K133" s="73">
        <f>LARGE(J130:J142,4)</f>
        <v>5.28</v>
      </c>
    </row>
    <row r="134" spans="1:13" ht="15" customHeight="1" thickBot="1" x14ac:dyDescent="0.25">
      <c r="A134" s="7" t="s">
        <v>155</v>
      </c>
      <c r="B134" s="4" t="s">
        <v>224</v>
      </c>
      <c r="C134" s="22">
        <v>2009</v>
      </c>
      <c r="D134" s="4" t="s">
        <v>5</v>
      </c>
      <c r="E134" s="9" t="s">
        <v>434</v>
      </c>
      <c r="F134" s="6">
        <v>10.43</v>
      </c>
      <c r="G134" s="79">
        <f>SMALL(F131:F142,5)</f>
        <v>10.66</v>
      </c>
      <c r="H134" s="60">
        <v>100</v>
      </c>
      <c r="I134" s="78">
        <f>LARGE(H131:H142,5)</f>
        <v>96</v>
      </c>
      <c r="J134" s="12">
        <v>4.3499999999999996</v>
      </c>
      <c r="K134" s="74">
        <f>LARGE(J130:J142,5)</f>
        <v>4.8499999999999996</v>
      </c>
    </row>
    <row r="135" spans="1:13" ht="15" customHeight="1" x14ac:dyDescent="0.2">
      <c r="A135" s="4" t="s">
        <v>45</v>
      </c>
      <c r="B135" s="7" t="s">
        <v>46</v>
      </c>
      <c r="C135" s="22">
        <v>2009</v>
      </c>
      <c r="D135" s="4" t="s">
        <v>5</v>
      </c>
      <c r="E135" s="9" t="s">
        <v>434</v>
      </c>
      <c r="F135" s="6">
        <v>9.41</v>
      </c>
      <c r="H135" s="60">
        <v>108</v>
      </c>
      <c r="J135" s="12">
        <v>6.13</v>
      </c>
    </row>
    <row r="136" spans="1:13" ht="15" customHeight="1" x14ac:dyDescent="0.2">
      <c r="A136" s="7" t="s">
        <v>222</v>
      </c>
      <c r="B136" s="7" t="s">
        <v>152</v>
      </c>
      <c r="C136" s="22">
        <v>2009</v>
      </c>
      <c r="D136" s="4" t="s">
        <v>5</v>
      </c>
      <c r="E136" s="9" t="s">
        <v>434</v>
      </c>
      <c r="F136" s="6">
        <v>10.66</v>
      </c>
      <c r="H136" s="60">
        <v>92</v>
      </c>
      <c r="J136" s="12">
        <v>4.33</v>
      </c>
    </row>
    <row r="137" spans="1:13" ht="15" customHeight="1" x14ac:dyDescent="0.2">
      <c r="A137" s="7" t="s">
        <v>15</v>
      </c>
      <c r="B137" s="7" t="s">
        <v>436</v>
      </c>
      <c r="C137" s="22">
        <v>2009</v>
      </c>
      <c r="D137" s="4" t="s">
        <v>5</v>
      </c>
      <c r="E137" s="9" t="s">
        <v>434</v>
      </c>
      <c r="F137" s="6">
        <v>12.02</v>
      </c>
      <c r="H137" s="60">
        <v>72</v>
      </c>
      <c r="J137" s="12">
        <v>3.51</v>
      </c>
    </row>
    <row r="138" spans="1:13" ht="15" customHeight="1" x14ac:dyDescent="0.2">
      <c r="A138" s="7" t="s">
        <v>196</v>
      </c>
      <c r="B138" s="7" t="s">
        <v>226</v>
      </c>
      <c r="C138" s="22">
        <v>2009</v>
      </c>
      <c r="D138" s="4" t="s">
        <v>5</v>
      </c>
      <c r="E138" s="9" t="s">
        <v>434</v>
      </c>
      <c r="H138" s="60">
        <v>96</v>
      </c>
      <c r="J138" s="12">
        <v>3.47</v>
      </c>
    </row>
    <row r="139" spans="1:13" ht="15" customHeight="1" x14ac:dyDescent="0.2">
      <c r="A139" s="7"/>
      <c r="B139" s="7" t="s">
        <v>437</v>
      </c>
      <c r="C139" s="22">
        <v>2009</v>
      </c>
      <c r="D139" s="4" t="s">
        <v>5</v>
      </c>
      <c r="E139" s="9" t="s">
        <v>434</v>
      </c>
      <c r="F139" s="6">
        <v>10.66</v>
      </c>
      <c r="H139" s="60">
        <v>108</v>
      </c>
      <c r="J139" s="12">
        <v>4.8099999999999996</v>
      </c>
    </row>
    <row r="140" spans="1:13" ht="15" customHeight="1" x14ac:dyDescent="0.2">
      <c r="A140" s="7" t="s">
        <v>49</v>
      </c>
      <c r="B140" s="5" t="s">
        <v>438</v>
      </c>
      <c r="C140" s="22">
        <v>2009</v>
      </c>
      <c r="D140" s="4" t="s">
        <v>5</v>
      </c>
      <c r="E140" s="9" t="s">
        <v>434</v>
      </c>
      <c r="F140" s="6">
        <v>10.88</v>
      </c>
      <c r="H140" s="60">
        <v>96</v>
      </c>
      <c r="J140" s="12">
        <v>4.8499999999999996</v>
      </c>
    </row>
    <row r="141" spans="1:13" ht="15" customHeight="1" thickBot="1" x14ac:dyDescent="0.25">
      <c r="A141" s="7" t="s">
        <v>77</v>
      </c>
      <c r="B141" s="4" t="s">
        <v>439</v>
      </c>
      <c r="C141" s="22">
        <v>2009</v>
      </c>
      <c r="D141" s="4" t="s">
        <v>5</v>
      </c>
      <c r="E141" s="9" t="s">
        <v>434</v>
      </c>
      <c r="J141" s="12">
        <v>2.83</v>
      </c>
    </row>
    <row r="142" spans="1:13" ht="15" customHeight="1" thickBot="1" x14ac:dyDescent="0.25">
      <c r="B142" s="7"/>
      <c r="G142" s="83">
        <f>SUM(G130:G138)</f>
        <v>50.790000000000006</v>
      </c>
      <c r="H142" s="62"/>
      <c r="I142" s="84">
        <f>SUM(I130:I141)</f>
        <v>520</v>
      </c>
      <c r="J142" s="3"/>
      <c r="K142" s="85">
        <f>SUM(K130:K141)</f>
        <v>27.07</v>
      </c>
    </row>
    <row r="143" spans="1:13" ht="15" customHeight="1" x14ac:dyDescent="0.2">
      <c r="B143" s="2"/>
      <c r="G143" s="37"/>
      <c r="H143" s="62"/>
      <c r="I143" s="58"/>
      <c r="J143" s="3"/>
      <c r="K143" s="39"/>
    </row>
    <row r="144" spans="1:13" ht="15" customHeight="1" thickBot="1" x14ac:dyDescent="0.25">
      <c r="A144" s="2" t="s">
        <v>0</v>
      </c>
      <c r="B144" s="7"/>
      <c r="C144" s="13" t="s">
        <v>7</v>
      </c>
      <c r="D144" s="10" t="s">
        <v>1</v>
      </c>
      <c r="E144" s="2" t="s">
        <v>2</v>
      </c>
      <c r="F144" s="3" t="s">
        <v>3</v>
      </c>
      <c r="G144" s="37" t="s">
        <v>22</v>
      </c>
      <c r="H144" s="61" t="s">
        <v>4</v>
      </c>
      <c r="I144" s="58" t="s">
        <v>23</v>
      </c>
      <c r="J144" s="3" t="s">
        <v>68</v>
      </c>
      <c r="K144" s="37" t="s">
        <v>22</v>
      </c>
      <c r="L144" s="13" t="s">
        <v>12</v>
      </c>
    </row>
    <row r="145" spans="1:13" ht="15" customHeight="1" x14ac:dyDescent="0.2">
      <c r="A145" s="7" t="s">
        <v>26</v>
      </c>
      <c r="B145" s="7" t="s">
        <v>440</v>
      </c>
      <c r="C145" s="22">
        <v>2009</v>
      </c>
      <c r="D145" s="4" t="s">
        <v>5</v>
      </c>
      <c r="E145" s="9" t="s">
        <v>230</v>
      </c>
      <c r="F145" s="97">
        <v>10.59</v>
      </c>
      <c r="G145" s="71">
        <f>SMALL(F145:F158,1)</f>
        <v>9.83</v>
      </c>
      <c r="H145" s="60">
        <v>92</v>
      </c>
      <c r="I145" s="76">
        <f>LARGE(H145:H158,1)</f>
        <v>104</v>
      </c>
      <c r="J145" s="12">
        <v>5.1100000000000003</v>
      </c>
      <c r="K145" s="75">
        <f>LARGE(J145:J158,1)</f>
        <v>5.78</v>
      </c>
      <c r="L145" s="129" t="s">
        <v>589</v>
      </c>
      <c r="M145" s="130" t="s">
        <v>38</v>
      </c>
    </row>
    <row r="146" spans="1:13" ht="15" customHeight="1" thickBot="1" x14ac:dyDescent="0.25">
      <c r="A146" s="7" t="s">
        <v>13</v>
      </c>
      <c r="B146" s="7" t="s">
        <v>441</v>
      </c>
      <c r="C146" s="22">
        <v>2009</v>
      </c>
      <c r="D146" s="4" t="s">
        <v>5</v>
      </c>
      <c r="E146" s="9" t="s">
        <v>230</v>
      </c>
      <c r="F146" s="97">
        <v>9.9700000000000006</v>
      </c>
      <c r="G146" s="72">
        <f>SMALL(F145:F158,2)</f>
        <v>9.9700000000000006</v>
      </c>
      <c r="H146" s="60">
        <v>104</v>
      </c>
      <c r="I146" s="77">
        <f>LARGE(H145:H158,2)</f>
        <v>104</v>
      </c>
      <c r="J146" s="12">
        <v>4.51</v>
      </c>
      <c r="K146" s="73">
        <f>LARGE(J145:J158,2)</f>
        <v>5.68</v>
      </c>
      <c r="L146" s="133" t="s">
        <v>588</v>
      </c>
      <c r="M146" s="134" t="s">
        <v>40</v>
      </c>
    </row>
    <row r="147" spans="1:13" ht="15" customHeight="1" x14ac:dyDescent="0.2">
      <c r="A147" s="7" t="s">
        <v>10</v>
      </c>
      <c r="B147" s="7" t="s">
        <v>442</v>
      </c>
      <c r="C147" s="22">
        <v>2009</v>
      </c>
      <c r="D147" s="4" t="s">
        <v>5</v>
      </c>
      <c r="E147" s="9" t="s">
        <v>230</v>
      </c>
      <c r="F147" s="97">
        <v>10.73</v>
      </c>
      <c r="G147" s="72">
        <f>SMALL(F145:F158,3)</f>
        <v>10.25</v>
      </c>
      <c r="H147" s="60">
        <v>92</v>
      </c>
      <c r="I147" s="77">
        <f>LARGE(H145:H158,3)</f>
        <v>104</v>
      </c>
      <c r="J147" s="12">
        <v>5.3</v>
      </c>
      <c r="K147" s="73">
        <f>LARGE(J145:J158,3)</f>
        <v>5.43</v>
      </c>
      <c r="L147" s="13"/>
    </row>
    <row r="148" spans="1:13" ht="15" customHeight="1" x14ac:dyDescent="0.2">
      <c r="A148" s="7" t="s">
        <v>131</v>
      </c>
      <c r="B148" s="7" t="s">
        <v>443</v>
      </c>
      <c r="C148" s="22">
        <v>2009</v>
      </c>
      <c r="D148" s="4" t="s">
        <v>5</v>
      </c>
      <c r="E148" s="9" t="s">
        <v>230</v>
      </c>
      <c r="F148" s="97">
        <v>9.83</v>
      </c>
      <c r="G148" s="72">
        <f>SMALL(F145:F158,4)</f>
        <v>10.32</v>
      </c>
      <c r="H148" s="60">
        <v>104</v>
      </c>
      <c r="I148" s="77">
        <f>LARGE(H145:H158,4)</f>
        <v>100</v>
      </c>
      <c r="J148" s="12">
        <v>5.43</v>
      </c>
      <c r="K148" s="73">
        <f>LARGE(J145:J158,4)</f>
        <v>5.41</v>
      </c>
    </row>
    <row r="149" spans="1:13" ht="15" customHeight="1" thickBot="1" x14ac:dyDescent="0.25">
      <c r="A149" s="7" t="s">
        <v>444</v>
      </c>
      <c r="B149" s="7" t="s">
        <v>445</v>
      </c>
      <c r="C149" s="22">
        <v>2009</v>
      </c>
      <c r="D149" s="4" t="s">
        <v>5</v>
      </c>
      <c r="E149" s="9" t="s">
        <v>230</v>
      </c>
      <c r="F149" s="97">
        <v>11.17</v>
      </c>
      <c r="G149" s="79">
        <f>SMALL(F145:F158,5)</f>
        <v>10.59</v>
      </c>
      <c r="H149" s="60">
        <v>100</v>
      </c>
      <c r="I149" s="78">
        <f>LARGE(H145:H157,5)</f>
        <v>100</v>
      </c>
      <c r="J149" s="12">
        <v>5.78</v>
      </c>
      <c r="K149" s="74">
        <f>LARGE(J145:J157,5)</f>
        <v>5.3</v>
      </c>
      <c r="L149" s="47" t="s">
        <v>63</v>
      </c>
    </row>
    <row r="150" spans="1:13" ht="15" customHeight="1" x14ac:dyDescent="0.2">
      <c r="A150" s="7" t="s">
        <v>24</v>
      </c>
      <c r="B150" s="4" t="s">
        <v>446</v>
      </c>
      <c r="C150" s="22">
        <v>2009</v>
      </c>
      <c r="D150" s="4" t="s">
        <v>5</v>
      </c>
      <c r="E150" s="9" t="s">
        <v>230</v>
      </c>
      <c r="F150" s="97">
        <v>11.19</v>
      </c>
      <c r="G150" s="37"/>
      <c r="H150" s="60">
        <v>92</v>
      </c>
      <c r="I150" s="58"/>
      <c r="J150" s="12">
        <v>4.67</v>
      </c>
    </row>
    <row r="151" spans="1:13" ht="15" customHeight="1" x14ac:dyDescent="0.2">
      <c r="A151" s="4" t="s">
        <v>447</v>
      </c>
      <c r="B151" s="4" t="s">
        <v>236</v>
      </c>
      <c r="C151" s="22">
        <v>2009</v>
      </c>
      <c r="D151" s="4" t="s">
        <v>5</v>
      </c>
      <c r="E151" s="9" t="s">
        <v>230</v>
      </c>
      <c r="F151" s="4">
        <v>10.32</v>
      </c>
      <c r="G151" s="39"/>
      <c r="H151" s="4">
        <v>100</v>
      </c>
      <c r="I151" s="58"/>
      <c r="J151" s="4">
        <v>4.09</v>
      </c>
    </row>
    <row r="152" spans="1:13" ht="15" customHeight="1" x14ac:dyDescent="0.2">
      <c r="A152" s="4" t="s">
        <v>25</v>
      </c>
      <c r="B152" s="4" t="s">
        <v>234</v>
      </c>
      <c r="C152" s="22">
        <v>2009</v>
      </c>
      <c r="D152" s="4" t="s">
        <v>5</v>
      </c>
      <c r="E152" s="9" t="s">
        <v>230</v>
      </c>
      <c r="F152" s="4">
        <v>10.25</v>
      </c>
      <c r="G152" s="39"/>
      <c r="H152" s="4">
        <v>96</v>
      </c>
      <c r="I152" s="58"/>
      <c r="J152" s="4">
        <v>5.41</v>
      </c>
    </row>
    <row r="153" spans="1:13" ht="15" customHeight="1" x14ac:dyDescent="0.2">
      <c r="A153" s="4" t="s">
        <v>113</v>
      </c>
      <c r="B153" s="4" t="s">
        <v>231</v>
      </c>
      <c r="C153" s="22">
        <v>2009</v>
      </c>
      <c r="D153" s="4" t="s">
        <v>5</v>
      </c>
      <c r="E153" s="9" t="s">
        <v>230</v>
      </c>
      <c r="F153" s="4">
        <v>11.85</v>
      </c>
      <c r="G153" s="39"/>
      <c r="H153" s="4">
        <v>88</v>
      </c>
      <c r="I153" s="58"/>
      <c r="J153" s="4">
        <v>4.09</v>
      </c>
    </row>
    <row r="154" spans="1:13" ht="15" customHeight="1" x14ac:dyDescent="0.2">
      <c r="A154" s="4" t="s">
        <v>67</v>
      </c>
      <c r="B154" s="4" t="s">
        <v>448</v>
      </c>
      <c r="C154" s="22">
        <v>2009</v>
      </c>
      <c r="D154" s="4" t="s">
        <v>5</v>
      </c>
      <c r="E154" s="9" t="s">
        <v>230</v>
      </c>
      <c r="F154" s="4">
        <v>10.74</v>
      </c>
      <c r="G154" s="39"/>
      <c r="H154" s="4">
        <v>100</v>
      </c>
      <c r="I154" s="58"/>
      <c r="J154" s="4">
        <v>5.68</v>
      </c>
    </row>
    <row r="155" spans="1:13" ht="15" customHeight="1" x14ac:dyDescent="0.2">
      <c r="A155" s="4" t="s">
        <v>449</v>
      </c>
      <c r="B155" s="4" t="s">
        <v>450</v>
      </c>
      <c r="C155" s="22">
        <v>2009</v>
      </c>
      <c r="D155" s="4" t="s">
        <v>5</v>
      </c>
      <c r="E155" s="9" t="s">
        <v>230</v>
      </c>
      <c r="F155" s="4">
        <v>12.75</v>
      </c>
      <c r="G155" s="39"/>
      <c r="H155" s="4">
        <v>88</v>
      </c>
      <c r="I155" s="58"/>
      <c r="J155" s="4">
        <v>3.21</v>
      </c>
    </row>
    <row r="156" spans="1:13" ht="15" customHeight="1" x14ac:dyDescent="0.2">
      <c r="A156" s="4" t="s">
        <v>111</v>
      </c>
      <c r="B156" s="4" t="s">
        <v>223</v>
      </c>
      <c r="C156" s="22">
        <v>2009</v>
      </c>
      <c r="D156" s="4" t="s">
        <v>5</v>
      </c>
      <c r="E156" s="9" t="s">
        <v>230</v>
      </c>
      <c r="F156" s="4"/>
      <c r="G156" s="39"/>
      <c r="H156" s="4">
        <v>104</v>
      </c>
      <c r="I156" s="58"/>
      <c r="J156" s="4">
        <v>4.8099999999999996</v>
      </c>
    </row>
    <row r="157" spans="1:13" ht="15" customHeight="1" thickBot="1" x14ac:dyDescent="0.25">
      <c r="A157" s="4" t="s">
        <v>232</v>
      </c>
      <c r="B157" s="4" t="s">
        <v>233</v>
      </c>
      <c r="C157" s="22">
        <v>2009</v>
      </c>
      <c r="D157" s="4" t="s">
        <v>5</v>
      </c>
      <c r="E157" s="9" t="s">
        <v>230</v>
      </c>
      <c r="F157" s="6">
        <v>12.13</v>
      </c>
      <c r="H157" s="60">
        <v>92</v>
      </c>
      <c r="J157" s="12">
        <v>4.57</v>
      </c>
    </row>
    <row r="158" spans="1:13" ht="15" customHeight="1" thickBot="1" x14ac:dyDescent="0.25">
      <c r="A158" s="4"/>
      <c r="B158" s="4"/>
      <c r="C158" s="4"/>
      <c r="E158" s="4"/>
      <c r="G158" s="83">
        <f>SUM(G145:G157)</f>
        <v>50.960000000000008</v>
      </c>
      <c r="I158" s="84">
        <f>SUM(I145:I157)</f>
        <v>512</v>
      </c>
      <c r="K158" s="85">
        <f>SUM(K145:K157)</f>
        <v>27.6</v>
      </c>
    </row>
    <row r="159" spans="1:13" ht="15" customHeight="1" x14ac:dyDescent="0.2">
      <c r="A159" s="4"/>
      <c r="B159" s="7"/>
      <c r="C159" s="4"/>
      <c r="E159" s="4"/>
      <c r="G159" s="40"/>
      <c r="H159" s="59"/>
      <c r="K159" s="36"/>
      <c r="L159" s="13"/>
      <c r="M159" s="10"/>
    </row>
    <row r="160" spans="1:13" ht="15" customHeight="1" x14ac:dyDescent="0.2">
      <c r="A160" s="7"/>
      <c r="B160" s="2"/>
      <c r="C160" s="17"/>
      <c r="E160" s="4"/>
      <c r="G160" s="40"/>
      <c r="H160" s="59"/>
      <c r="K160" s="36"/>
    </row>
    <row r="161" spans="1:13" ht="15" customHeight="1" thickBot="1" x14ac:dyDescent="0.25">
      <c r="A161" s="2" t="s">
        <v>0</v>
      </c>
      <c r="B161" s="7"/>
      <c r="C161" s="13" t="s">
        <v>7</v>
      </c>
      <c r="D161" s="10" t="s">
        <v>1</v>
      </c>
      <c r="E161" s="2" t="s">
        <v>2</v>
      </c>
      <c r="F161" s="3" t="s">
        <v>3</v>
      </c>
      <c r="G161" s="37" t="s">
        <v>22</v>
      </c>
      <c r="H161" s="61" t="s">
        <v>4</v>
      </c>
      <c r="I161" s="58" t="s">
        <v>23</v>
      </c>
      <c r="J161" s="3" t="s">
        <v>68</v>
      </c>
      <c r="K161" s="37" t="s">
        <v>22</v>
      </c>
      <c r="L161" s="13" t="s">
        <v>12</v>
      </c>
    </row>
    <row r="162" spans="1:13" ht="15" customHeight="1" thickBot="1" x14ac:dyDescent="0.25">
      <c r="A162" s="7" t="s">
        <v>451</v>
      </c>
      <c r="B162" s="7" t="s">
        <v>81</v>
      </c>
      <c r="C162" s="22">
        <v>2009</v>
      </c>
      <c r="D162" s="4" t="s">
        <v>5</v>
      </c>
      <c r="E162" s="9" t="s">
        <v>235</v>
      </c>
      <c r="F162" s="97">
        <v>10.41</v>
      </c>
      <c r="G162" s="71">
        <f>SMALL(F162:F170,1)</f>
        <v>10.19</v>
      </c>
      <c r="H162" s="4">
        <v>124</v>
      </c>
      <c r="I162" s="113">
        <f>LARGE(H162:H170,1)</f>
        <v>124</v>
      </c>
      <c r="J162" s="12">
        <v>6.75</v>
      </c>
      <c r="K162" s="75">
        <f>LARGE(J162:J170,1)</f>
        <v>6.75</v>
      </c>
      <c r="L162" s="140" t="s">
        <v>587</v>
      </c>
      <c r="M162" s="139" t="s">
        <v>38</v>
      </c>
    </row>
    <row r="163" spans="1:13" ht="15" customHeight="1" x14ac:dyDescent="0.2">
      <c r="A163" s="7" t="s">
        <v>10</v>
      </c>
      <c r="B163" s="7" t="s">
        <v>237</v>
      </c>
      <c r="C163" s="22">
        <v>2009</v>
      </c>
      <c r="D163" s="4" t="s">
        <v>5</v>
      </c>
      <c r="E163" s="9" t="s">
        <v>235</v>
      </c>
      <c r="F163" s="97">
        <v>12.55</v>
      </c>
      <c r="G163" s="72">
        <f>SMALL(F162:F170,2)</f>
        <v>10.41</v>
      </c>
      <c r="H163" s="4"/>
      <c r="I163" s="114">
        <f>LARGE(H162:H170,2)</f>
        <v>108</v>
      </c>
      <c r="J163" s="12">
        <v>3.67</v>
      </c>
      <c r="K163" s="73">
        <f>LARGE(J162:J170,2)</f>
        <v>5.58</v>
      </c>
    </row>
    <row r="164" spans="1:13" ht="15" customHeight="1" x14ac:dyDescent="0.2">
      <c r="A164" s="7" t="s">
        <v>453</v>
      </c>
      <c r="B164" s="7" t="s">
        <v>452</v>
      </c>
      <c r="C164" s="22">
        <v>2009</v>
      </c>
      <c r="D164" s="4" t="s">
        <v>5</v>
      </c>
      <c r="E164" s="9" t="s">
        <v>235</v>
      </c>
      <c r="F164" s="97">
        <v>11.54</v>
      </c>
      <c r="G164" s="72">
        <f>SMALL(F162:F170,3)</f>
        <v>10.41</v>
      </c>
      <c r="H164" s="4">
        <v>96</v>
      </c>
      <c r="I164" s="114">
        <f>LARGE(H162:H170,3)</f>
        <v>104</v>
      </c>
      <c r="J164" s="12">
        <v>3.76</v>
      </c>
      <c r="K164" s="73">
        <f>LARGE(J162:J170,3)</f>
        <v>5</v>
      </c>
      <c r="L164" s="13"/>
    </row>
    <row r="165" spans="1:13" ht="15" customHeight="1" x14ac:dyDescent="0.2">
      <c r="A165" s="7" t="s">
        <v>42</v>
      </c>
      <c r="B165" s="7" t="s">
        <v>454</v>
      </c>
      <c r="C165" s="22">
        <v>2009</v>
      </c>
      <c r="D165" s="4" t="s">
        <v>5</v>
      </c>
      <c r="E165" s="9" t="s">
        <v>235</v>
      </c>
      <c r="F165" s="97">
        <v>10.19</v>
      </c>
      <c r="G165" s="72">
        <f>SMALL(F162:F170,4)</f>
        <v>10.84</v>
      </c>
      <c r="H165" s="4">
        <v>104</v>
      </c>
      <c r="I165" s="114">
        <f>LARGE(H162:H170,4)</f>
        <v>100</v>
      </c>
      <c r="J165" s="12">
        <v>5.58</v>
      </c>
      <c r="K165" s="73">
        <f>LARGE(J162:J170,4)</f>
        <v>4.1399999999999997</v>
      </c>
    </row>
    <row r="166" spans="1:13" ht="15" customHeight="1" thickBot="1" x14ac:dyDescent="0.25">
      <c r="A166" s="7" t="s">
        <v>11</v>
      </c>
      <c r="B166" s="7" t="s">
        <v>455</v>
      </c>
      <c r="C166" s="22">
        <v>2009</v>
      </c>
      <c r="D166" s="4" t="s">
        <v>5</v>
      </c>
      <c r="E166" s="9" t="s">
        <v>235</v>
      </c>
      <c r="F166" s="97">
        <v>10.84</v>
      </c>
      <c r="G166" s="79">
        <f>SMALL(F162:F170,5)</f>
        <v>11.39</v>
      </c>
      <c r="H166" s="4">
        <v>108</v>
      </c>
      <c r="I166" s="115">
        <f>LARGE(H162:H169,5)</f>
        <v>96</v>
      </c>
      <c r="J166" s="12">
        <v>5</v>
      </c>
      <c r="K166" s="74">
        <f>LARGE(J162:J169,5)</f>
        <v>3.85</v>
      </c>
      <c r="L166" s="47" t="s">
        <v>63</v>
      </c>
    </row>
    <row r="167" spans="1:13" ht="15" customHeight="1" x14ac:dyDescent="0.2">
      <c r="A167" s="7" t="s">
        <v>31</v>
      </c>
      <c r="B167" s="7" t="s">
        <v>456</v>
      </c>
      <c r="C167" s="22">
        <v>2009</v>
      </c>
      <c r="D167" s="4" t="s">
        <v>5</v>
      </c>
      <c r="E167" s="9" t="s">
        <v>235</v>
      </c>
      <c r="F167" s="97">
        <v>10.41</v>
      </c>
      <c r="H167" s="60">
        <v>100</v>
      </c>
      <c r="J167" s="12">
        <v>4.1399999999999997</v>
      </c>
    </row>
    <row r="168" spans="1:13" ht="15" customHeight="1" x14ac:dyDescent="0.2">
      <c r="A168" s="7" t="s">
        <v>32</v>
      </c>
      <c r="B168" s="7" t="s">
        <v>132</v>
      </c>
      <c r="C168" s="22">
        <v>2009</v>
      </c>
      <c r="D168" s="4" t="s">
        <v>5</v>
      </c>
      <c r="E168" s="9" t="s">
        <v>235</v>
      </c>
      <c r="F168" s="97">
        <v>11.39</v>
      </c>
      <c r="H168" s="60">
        <v>88</v>
      </c>
      <c r="J168" s="12">
        <v>3.85</v>
      </c>
    </row>
    <row r="169" spans="1:13" ht="15" customHeight="1" thickBot="1" x14ac:dyDescent="0.25">
      <c r="A169" s="4"/>
      <c r="B169" s="4"/>
      <c r="C169" s="4"/>
      <c r="E169" s="4"/>
      <c r="F169" s="4"/>
      <c r="G169" s="39"/>
      <c r="H169" s="4"/>
      <c r="I169" s="58"/>
      <c r="J169" s="4"/>
    </row>
    <row r="170" spans="1:13" ht="15" customHeight="1" thickBot="1" x14ac:dyDescent="0.25">
      <c r="A170" s="4"/>
      <c r="C170" s="4"/>
      <c r="E170" s="4"/>
      <c r="G170" s="83">
        <f>SUM(G162:G169)</f>
        <v>53.24</v>
      </c>
      <c r="I170" s="84">
        <f>SUM(I162:I169)</f>
        <v>532</v>
      </c>
      <c r="K170" s="85">
        <f>SUM(K162:K169)</f>
        <v>25.32</v>
      </c>
    </row>
  </sheetData>
  <sortState xmlns:xlrd2="http://schemas.microsoft.com/office/spreadsheetml/2017/richdata2" ref="L82:M85">
    <sortCondition ref="L82:L85"/>
  </sortState>
  <pageMargins left="0.39370078740157483" right="0.19685039370078741" top="0.11811023622047245" bottom="0.11811023622047245" header="0.31496062992125984" footer="0.31496062992125984"/>
  <pageSetup paperSize="9" orientation="landscape" r:id="rId1"/>
  <rowBreaks count="1" manualBreakCount="1"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9"/>
  <sheetViews>
    <sheetView zoomScaleNormal="100" workbookViewId="0">
      <selection activeCell="L5" sqref="L5"/>
    </sheetView>
  </sheetViews>
  <sheetFormatPr baseColWidth="10" defaultColWidth="8.6640625" defaultRowHeight="15" customHeight="1" x14ac:dyDescent="0.2"/>
  <cols>
    <col min="1" max="1" width="10.6640625" style="16" customWidth="1"/>
    <col min="2" max="2" width="15.83203125" style="16" customWidth="1"/>
    <col min="3" max="3" width="5.6640625" style="11" customWidth="1"/>
    <col min="4" max="5" width="14.1640625" style="9" customWidth="1"/>
    <col min="6" max="6" width="6.1640625" style="12" customWidth="1"/>
    <col min="7" max="7" width="8.33203125" style="33" customWidth="1"/>
    <col min="8" max="8" width="7.33203125" style="66" customWidth="1"/>
    <col min="9" max="9" width="8.6640625" style="57" customWidth="1"/>
    <col min="10" max="10" width="8.6640625" style="12"/>
    <col min="11" max="11" width="9.33203125" style="40" customWidth="1"/>
    <col min="12" max="12" width="11.1640625" style="142" customWidth="1"/>
    <col min="13" max="14" width="8.6640625" style="6"/>
    <col min="15" max="15" width="14.1640625" style="6" customWidth="1"/>
    <col min="16" max="16" width="13.1640625" style="6" customWidth="1"/>
    <col min="17" max="16384" width="8.6640625" style="6"/>
  </cols>
  <sheetData>
    <row r="1" spans="1:16" s="14" customFormat="1" ht="15" customHeight="1" x14ac:dyDescent="0.2">
      <c r="A1" s="50" t="s">
        <v>14</v>
      </c>
      <c r="B1" s="50"/>
      <c r="C1" s="29"/>
      <c r="D1" s="18" t="s">
        <v>348</v>
      </c>
      <c r="E1" s="24"/>
      <c r="F1" s="31"/>
      <c r="G1" s="53"/>
      <c r="H1" s="65"/>
      <c r="I1" s="67"/>
      <c r="K1" s="39"/>
      <c r="L1" s="15"/>
    </row>
    <row r="2" spans="1:16" s="14" customFormat="1" ht="15" customHeight="1" x14ac:dyDescent="0.2">
      <c r="A2" s="51" t="s">
        <v>79</v>
      </c>
      <c r="B2" s="16"/>
      <c r="C2" s="30"/>
      <c r="E2" s="10"/>
      <c r="F2" s="3"/>
      <c r="G2" s="32"/>
      <c r="H2" s="65"/>
      <c r="I2" s="58"/>
      <c r="J2" s="3"/>
      <c r="K2" s="39"/>
      <c r="L2" s="15"/>
    </row>
    <row r="3" spans="1:16" s="14" customFormat="1" ht="15" customHeight="1" thickBot="1" x14ac:dyDescent="0.25">
      <c r="A3" s="51" t="s">
        <v>0</v>
      </c>
      <c r="B3" s="16"/>
      <c r="C3" s="13" t="s">
        <v>7</v>
      </c>
      <c r="D3" s="10" t="s">
        <v>1</v>
      </c>
      <c r="E3" s="2" t="s">
        <v>2</v>
      </c>
      <c r="F3" s="3" t="s">
        <v>3</v>
      </c>
      <c r="G3" s="32" t="s">
        <v>23</v>
      </c>
      <c r="H3" s="65" t="s">
        <v>4</v>
      </c>
      <c r="I3" s="58" t="s">
        <v>23</v>
      </c>
      <c r="J3" s="3" t="s">
        <v>68</v>
      </c>
      <c r="K3" s="37" t="s">
        <v>22</v>
      </c>
      <c r="L3" s="15" t="s">
        <v>12</v>
      </c>
    </row>
    <row r="4" spans="1:16" ht="15" customHeight="1" thickBot="1" x14ac:dyDescent="0.25">
      <c r="A4" s="7" t="s">
        <v>37</v>
      </c>
      <c r="B4" s="49" t="s">
        <v>350</v>
      </c>
      <c r="C4" s="11" t="s">
        <v>79</v>
      </c>
      <c r="D4" s="9" t="s">
        <v>9</v>
      </c>
      <c r="E4" s="9" t="s">
        <v>349</v>
      </c>
      <c r="F4" s="12">
        <v>12.19</v>
      </c>
      <c r="G4" s="86">
        <f>SMALL(F4:F13,1)</f>
        <v>10.53</v>
      </c>
      <c r="H4" s="101">
        <v>92</v>
      </c>
      <c r="I4" s="76">
        <f>LARGE(H4:H13,1)</f>
        <v>96</v>
      </c>
      <c r="J4" s="12">
        <v>3.58</v>
      </c>
      <c r="K4" s="71">
        <f>LARGE(J4:J13,1)</f>
        <v>3.94</v>
      </c>
      <c r="L4" s="141" t="s">
        <v>583</v>
      </c>
      <c r="M4" s="117" t="s">
        <v>38</v>
      </c>
    </row>
    <row r="5" spans="1:16" ht="15" customHeight="1" x14ac:dyDescent="0.2">
      <c r="A5" s="7" t="s">
        <v>351</v>
      </c>
      <c r="B5" s="49" t="s">
        <v>352</v>
      </c>
      <c r="C5" s="11" t="s">
        <v>79</v>
      </c>
      <c r="D5" s="9" t="s">
        <v>9</v>
      </c>
      <c r="E5" s="9" t="s">
        <v>349</v>
      </c>
      <c r="F5" s="12">
        <v>12.21</v>
      </c>
      <c r="G5" s="87">
        <f>SMALL(F4:F13,2)</f>
        <v>11.42</v>
      </c>
      <c r="H5" s="101">
        <v>84</v>
      </c>
      <c r="I5" s="77">
        <f>LARGE(H4:H13,2)</f>
        <v>96</v>
      </c>
      <c r="J5" s="12">
        <v>2.5499999999999998</v>
      </c>
      <c r="K5" s="72">
        <f>LARGE(J4:J13,2)</f>
        <v>3.9</v>
      </c>
    </row>
    <row r="6" spans="1:16" ht="15" customHeight="1" x14ac:dyDescent="0.2">
      <c r="A6" s="7" t="s">
        <v>353</v>
      </c>
      <c r="B6" s="49" t="s">
        <v>354</v>
      </c>
      <c r="C6" s="11" t="s">
        <v>79</v>
      </c>
      <c r="D6" s="9" t="s">
        <v>9</v>
      </c>
      <c r="E6" s="9" t="s">
        <v>349</v>
      </c>
      <c r="F6" s="12">
        <v>12.15</v>
      </c>
      <c r="G6" s="87">
        <f>SMALL(F4:F13,3)</f>
        <v>11.51</v>
      </c>
      <c r="H6" s="101">
        <v>84</v>
      </c>
      <c r="I6" s="77">
        <f>LARGE(H4:H13,3)</f>
        <v>92</v>
      </c>
      <c r="J6" s="12">
        <v>2.1800000000000002</v>
      </c>
      <c r="K6" s="72">
        <f>LARGE(J4:J13,3)</f>
        <v>3.58</v>
      </c>
    </row>
    <row r="7" spans="1:16" ht="15" customHeight="1" x14ac:dyDescent="0.2">
      <c r="A7" s="7" t="s">
        <v>58</v>
      </c>
      <c r="B7" s="49" t="s">
        <v>355</v>
      </c>
      <c r="C7" s="11" t="s">
        <v>79</v>
      </c>
      <c r="D7" s="9" t="s">
        <v>9</v>
      </c>
      <c r="E7" s="9" t="s">
        <v>349</v>
      </c>
      <c r="F7" s="12">
        <v>10.53</v>
      </c>
      <c r="G7" s="87">
        <f>SMALL(F4:F13,4)</f>
        <v>11.68</v>
      </c>
      <c r="H7" s="101">
        <v>92</v>
      </c>
      <c r="I7" s="77">
        <f>LARGE(H4:H13,4)</f>
        <v>92</v>
      </c>
      <c r="J7" s="12">
        <v>3.2</v>
      </c>
      <c r="K7" s="72">
        <f>LARGE(J4:J13,4)</f>
        <v>3.53</v>
      </c>
    </row>
    <row r="8" spans="1:16" ht="15" customHeight="1" thickBot="1" x14ac:dyDescent="0.25">
      <c r="A8" s="7" t="s">
        <v>260</v>
      </c>
      <c r="B8" s="49" t="s">
        <v>356</v>
      </c>
      <c r="C8" s="11" t="s">
        <v>79</v>
      </c>
      <c r="D8" s="9" t="s">
        <v>9</v>
      </c>
      <c r="E8" s="9" t="s">
        <v>349</v>
      </c>
      <c r="F8" s="12">
        <v>11.42</v>
      </c>
      <c r="G8" s="88">
        <f>SMALL(F4:F13,5)</f>
        <v>11.7</v>
      </c>
      <c r="H8" s="101">
        <v>96</v>
      </c>
      <c r="I8" s="78">
        <f>LARGE(H4:H13,5)</f>
        <v>92</v>
      </c>
      <c r="J8" s="12">
        <v>3.9</v>
      </c>
      <c r="K8" s="79">
        <f>LARGE(J4:J13,5)</f>
        <v>3.2</v>
      </c>
      <c r="L8" s="15"/>
    </row>
    <row r="9" spans="1:16" ht="15" customHeight="1" x14ac:dyDescent="0.2">
      <c r="A9" s="7" t="s">
        <v>358</v>
      </c>
      <c r="B9" s="49" t="s">
        <v>359</v>
      </c>
      <c r="C9" s="11" t="s">
        <v>79</v>
      </c>
      <c r="D9" s="9" t="s">
        <v>9</v>
      </c>
      <c r="E9" s="9" t="s">
        <v>349</v>
      </c>
      <c r="F9" s="12">
        <v>11.51</v>
      </c>
      <c r="G9" s="6"/>
      <c r="H9" s="101">
        <v>84</v>
      </c>
      <c r="I9" s="6"/>
      <c r="J9" s="6">
        <v>2.71</v>
      </c>
      <c r="K9" s="6"/>
    </row>
    <row r="10" spans="1:16" ht="15" customHeight="1" x14ac:dyDescent="0.2">
      <c r="A10" s="7" t="s">
        <v>360</v>
      </c>
      <c r="B10" s="49" t="s">
        <v>361</v>
      </c>
      <c r="C10" s="11" t="s">
        <v>79</v>
      </c>
      <c r="D10" s="9" t="s">
        <v>9</v>
      </c>
      <c r="E10" s="9" t="s">
        <v>349</v>
      </c>
      <c r="F10" s="12">
        <v>11.68</v>
      </c>
      <c r="G10" s="6"/>
      <c r="H10" s="101">
        <v>92</v>
      </c>
      <c r="I10" s="6"/>
      <c r="J10" s="6">
        <v>3.53</v>
      </c>
      <c r="K10" s="6"/>
    </row>
    <row r="11" spans="1:16" ht="15" customHeight="1" x14ac:dyDescent="0.2">
      <c r="A11" s="7" t="s">
        <v>49</v>
      </c>
      <c r="B11" s="49" t="s">
        <v>293</v>
      </c>
      <c r="C11" s="11" t="s">
        <v>79</v>
      </c>
      <c r="D11" s="9" t="s">
        <v>9</v>
      </c>
      <c r="E11" s="9" t="s">
        <v>349</v>
      </c>
      <c r="F11" s="12">
        <v>11.7</v>
      </c>
      <c r="G11" s="6"/>
      <c r="H11" s="101">
        <v>92</v>
      </c>
      <c r="I11" s="6"/>
      <c r="J11" s="6">
        <v>3.94</v>
      </c>
      <c r="K11" s="6"/>
    </row>
    <row r="12" spans="1:16" ht="15" customHeight="1" x14ac:dyDescent="0.2">
      <c r="A12" s="7" t="s">
        <v>338</v>
      </c>
      <c r="B12" s="49" t="s">
        <v>362</v>
      </c>
      <c r="C12" s="11" t="s">
        <v>79</v>
      </c>
      <c r="D12" s="9" t="s">
        <v>9</v>
      </c>
      <c r="E12" s="9" t="s">
        <v>349</v>
      </c>
      <c r="F12" s="12">
        <v>12.32</v>
      </c>
      <c r="G12" s="99"/>
      <c r="H12" s="101">
        <v>88</v>
      </c>
      <c r="J12" s="12">
        <v>3.02</v>
      </c>
      <c r="K12" s="36"/>
    </row>
    <row r="13" spans="1:16" ht="15" customHeight="1" thickBot="1" x14ac:dyDescent="0.25">
      <c r="A13" s="7" t="s">
        <v>360</v>
      </c>
      <c r="B13" s="49" t="s">
        <v>363</v>
      </c>
      <c r="C13" s="11" t="s">
        <v>79</v>
      </c>
      <c r="D13" s="9" t="s">
        <v>9</v>
      </c>
      <c r="E13" s="9" t="s">
        <v>349</v>
      </c>
      <c r="F13" s="12">
        <v>11.79</v>
      </c>
      <c r="G13" s="99"/>
      <c r="H13" s="101">
        <v>96</v>
      </c>
      <c r="J13" s="12">
        <v>2.29</v>
      </c>
      <c r="K13" s="36"/>
    </row>
    <row r="14" spans="1:16" ht="15" customHeight="1" thickBot="1" x14ac:dyDescent="0.25">
      <c r="A14" s="100"/>
      <c r="B14" s="6"/>
      <c r="C14" s="6"/>
      <c r="D14" s="6"/>
      <c r="E14" s="6"/>
      <c r="G14" s="89">
        <f>SUM(G4:G13)</f>
        <v>56.84</v>
      </c>
      <c r="I14" s="103">
        <f>SUM(I4:I13)</f>
        <v>468</v>
      </c>
      <c r="K14" s="85">
        <f>SUM(K4:K13)</f>
        <v>18.149999999999999</v>
      </c>
    </row>
    <row r="15" spans="1:16" ht="15" customHeight="1" x14ac:dyDescent="0.2">
      <c r="A15" s="100"/>
      <c r="B15" s="6"/>
      <c r="C15" s="6"/>
      <c r="D15" s="6"/>
      <c r="E15" s="6"/>
    </row>
    <row r="16" spans="1:16" ht="15" customHeight="1" x14ac:dyDescent="0.2">
      <c r="A16" s="100"/>
      <c r="B16" s="6"/>
      <c r="C16" s="6"/>
      <c r="D16" s="6"/>
      <c r="E16" s="6"/>
      <c r="O16" s="14"/>
      <c r="P16" s="10"/>
    </row>
    <row r="17" spans="1:16" ht="15" customHeight="1" thickBot="1" x14ac:dyDescent="0.25">
      <c r="A17" s="51" t="s">
        <v>0</v>
      </c>
      <c r="C17" s="13" t="s">
        <v>7</v>
      </c>
      <c r="D17" s="10" t="s">
        <v>1</v>
      </c>
      <c r="E17" s="2" t="s">
        <v>2</v>
      </c>
      <c r="F17" s="3" t="s">
        <v>3</v>
      </c>
      <c r="G17" s="32" t="s">
        <v>23</v>
      </c>
      <c r="H17" s="65" t="s">
        <v>4</v>
      </c>
      <c r="I17" s="58" t="s">
        <v>23</v>
      </c>
      <c r="J17" s="3" t="s">
        <v>68</v>
      </c>
      <c r="K17" s="37" t="s">
        <v>22</v>
      </c>
      <c r="L17" s="15" t="s">
        <v>12</v>
      </c>
      <c r="O17" s="14"/>
      <c r="P17" s="10"/>
    </row>
    <row r="18" spans="1:16" ht="15" customHeight="1" x14ac:dyDescent="0.2">
      <c r="A18" s="104" t="s">
        <v>365</v>
      </c>
      <c r="B18" s="104" t="s">
        <v>366</v>
      </c>
      <c r="C18" s="22">
        <v>2010</v>
      </c>
      <c r="D18" s="9" t="s">
        <v>9</v>
      </c>
      <c r="E18" s="9" t="s">
        <v>364</v>
      </c>
      <c r="F18" s="12">
        <v>11.8</v>
      </c>
      <c r="G18" s="80">
        <f>SMALL(F18:F26,1)</f>
        <v>10.23</v>
      </c>
      <c r="H18" s="66">
        <v>76</v>
      </c>
      <c r="I18" s="76">
        <f>LARGE(H18:H26,1)</f>
        <v>104</v>
      </c>
      <c r="J18" s="12">
        <v>4.08</v>
      </c>
      <c r="K18" s="75">
        <f>LARGE(J18:J26,1)</f>
        <v>6.36</v>
      </c>
      <c r="L18" s="123" t="s">
        <v>582</v>
      </c>
      <c r="M18" s="118" t="s">
        <v>38</v>
      </c>
      <c r="O18" s="14"/>
      <c r="P18" s="10"/>
    </row>
    <row r="19" spans="1:16" ht="15" customHeight="1" thickBot="1" x14ac:dyDescent="0.25">
      <c r="A19" s="104" t="s">
        <v>291</v>
      </c>
      <c r="B19" s="104" t="s">
        <v>367</v>
      </c>
      <c r="C19" s="22">
        <v>2010</v>
      </c>
      <c r="D19" s="9" t="s">
        <v>9</v>
      </c>
      <c r="E19" s="9" t="s">
        <v>364</v>
      </c>
      <c r="F19" s="12">
        <v>12.79</v>
      </c>
      <c r="G19" s="81">
        <f>SMALL(F18:F26,2)</f>
        <v>10.49</v>
      </c>
      <c r="H19" s="66">
        <v>80</v>
      </c>
      <c r="I19" s="77">
        <f>LARGE(H18:H26,2)</f>
        <v>100</v>
      </c>
      <c r="J19" s="12">
        <v>3.75</v>
      </c>
      <c r="K19" s="73">
        <f>LARGE(J18:J26,2)</f>
        <v>5.12</v>
      </c>
      <c r="L19" s="122" t="s">
        <v>581</v>
      </c>
      <c r="M19" s="119" t="s">
        <v>40</v>
      </c>
      <c r="O19" s="14"/>
      <c r="P19" s="10"/>
    </row>
    <row r="20" spans="1:16" ht="15" customHeight="1" x14ac:dyDescent="0.2">
      <c r="A20" s="104" t="s">
        <v>368</v>
      </c>
      <c r="B20" s="104" t="s">
        <v>369</v>
      </c>
      <c r="C20" s="22">
        <v>2010</v>
      </c>
      <c r="D20" s="9" t="s">
        <v>9</v>
      </c>
      <c r="E20" s="9" t="s">
        <v>364</v>
      </c>
      <c r="F20" s="12">
        <v>11.79</v>
      </c>
      <c r="G20" s="81">
        <f>SMALL(F18:F26,3)</f>
        <v>10.89</v>
      </c>
      <c r="H20" s="66">
        <v>92</v>
      </c>
      <c r="I20" s="77">
        <f>LARGE(H18:H26,3)</f>
        <v>92</v>
      </c>
      <c r="K20" s="73">
        <f>LARGE(J18:J26,3)</f>
        <v>4.82</v>
      </c>
      <c r="O20" s="14"/>
      <c r="P20" s="10"/>
    </row>
    <row r="21" spans="1:16" ht="15" customHeight="1" x14ac:dyDescent="0.2">
      <c r="A21" s="104" t="s">
        <v>21</v>
      </c>
      <c r="B21" s="104" t="s">
        <v>370</v>
      </c>
      <c r="C21" s="22">
        <v>2010</v>
      </c>
      <c r="D21" s="9" t="s">
        <v>9</v>
      </c>
      <c r="E21" s="9" t="s">
        <v>364</v>
      </c>
      <c r="F21" s="12">
        <v>10.89</v>
      </c>
      <c r="G21" s="81">
        <f>SMALL(F18:F26,4)</f>
        <v>10.94</v>
      </c>
      <c r="H21" s="66">
        <v>84</v>
      </c>
      <c r="I21" s="77">
        <f>LARGE(H18:H26,4)</f>
        <v>88</v>
      </c>
      <c r="J21" s="12">
        <v>4.54</v>
      </c>
      <c r="K21" s="73">
        <f>LARGE(J17:J26,4)</f>
        <v>4.55</v>
      </c>
    </row>
    <row r="22" spans="1:16" s="14" customFormat="1" ht="15" customHeight="1" thickBot="1" x14ac:dyDescent="0.25">
      <c r="A22" s="104" t="s">
        <v>371</v>
      </c>
      <c r="B22" s="104" t="s">
        <v>372</v>
      </c>
      <c r="C22" s="22">
        <v>2010</v>
      </c>
      <c r="D22" s="9" t="s">
        <v>9</v>
      </c>
      <c r="E22" s="9" t="s">
        <v>364</v>
      </c>
      <c r="F22" s="12">
        <v>12</v>
      </c>
      <c r="G22" s="82">
        <f>SMALL(F18:F26,5)</f>
        <v>11.73</v>
      </c>
      <c r="H22" s="66">
        <v>80</v>
      </c>
      <c r="I22" s="78">
        <f>LARGE(H18:H26,5)</f>
        <v>88</v>
      </c>
      <c r="J22" s="12">
        <v>4.0199999999999996</v>
      </c>
      <c r="K22" s="74">
        <f>LARGE(J18:J26,5)</f>
        <v>4.54</v>
      </c>
      <c r="L22" s="142"/>
      <c r="M22" s="6"/>
    </row>
    <row r="23" spans="1:16" ht="15" customHeight="1" x14ac:dyDescent="0.2">
      <c r="A23" s="104" t="s">
        <v>373</v>
      </c>
      <c r="B23" s="104" t="s">
        <v>374</v>
      </c>
      <c r="C23" s="22">
        <v>2010</v>
      </c>
      <c r="D23" s="9" t="s">
        <v>9</v>
      </c>
      <c r="E23" s="9" t="s">
        <v>364</v>
      </c>
      <c r="F23" s="12">
        <v>10.23</v>
      </c>
      <c r="G23" s="34"/>
      <c r="H23" s="66">
        <v>100</v>
      </c>
      <c r="J23" s="12">
        <v>6.36</v>
      </c>
      <c r="L23" s="15"/>
      <c r="M23" s="14"/>
    </row>
    <row r="24" spans="1:16" ht="15" customHeight="1" x14ac:dyDescent="0.2">
      <c r="A24" s="104" t="s">
        <v>375</v>
      </c>
      <c r="B24" s="104" t="s">
        <v>240</v>
      </c>
      <c r="C24" s="22">
        <v>2010</v>
      </c>
      <c r="D24" s="9" t="s">
        <v>9</v>
      </c>
      <c r="E24" s="9" t="s">
        <v>364</v>
      </c>
      <c r="F24" s="12">
        <v>10.94</v>
      </c>
      <c r="G24" s="35"/>
      <c r="H24" s="66">
        <v>88</v>
      </c>
      <c r="I24" s="58"/>
      <c r="J24" s="12">
        <v>4.55</v>
      </c>
      <c r="K24" s="39"/>
    </row>
    <row r="25" spans="1:16" ht="15" customHeight="1" x14ac:dyDescent="0.2">
      <c r="A25" s="104" t="s">
        <v>376</v>
      </c>
      <c r="B25" s="104" t="s">
        <v>377</v>
      </c>
      <c r="C25" s="22">
        <v>2010</v>
      </c>
      <c r="D25" s="9" t="s">
        <v>9</v>
      </c>
      <c r="E25" s="9" t="s">
        <v>364</v>
      </c>
      <c r="F25" s="12">
        <v>10.49</v>
      </c>
      <c r="G25" s="34"/>
      <c r="H25" s="66">
        <v>104</v>
      </c>
      <c r="J25" s="12">
        <v>4.82</v>
      </c>
    </row>
    <row r="26" spans="1:16" ht="15" customHeight="1" thickBot="1" x14ac:dyDescent="0.25">
      <c r="A26" s="102" t="s">
        <v>378</v>
      </c>
      <c r="B26" s="102" t="s">
        <v>379</v>
      </c>
      <c r="C26" s="22">
        <v>2010</v>
      </c>
      <c r="D26" s="9" t="s">
        <v>9</v>
      </c>
      <c r="E26" s="9" t="s">
        <v>364</v>
      </c>
      <c r="F26" s="12">
        <v>11.73</v>
      </c>
      <c r="G26" s="6"/>
      <c r="H26" s="66">
        <v>88</v>
      </c>
      <c r="I26" s="60"/>
      <c r="J26" s="6">
        <v>5.12</v>
      </c>
      <c r="K26" s="6"/>
    </row>
    <row r="27" spans="1:16" ht="15" customHeight="1" thickBot="1" x14ac:dyDescent="0.25">
      <c r="D27" s="6"/>
      <c r="E27" s="6"/>
      <c r="G27" s="90">
        <f>SUM(G18:G26)</f>
        <v>54.28</v>
      </c>
      <c r="I27" s="84">
        <f>SUM(I18:I25)</f>
        <v>472</v>
      </c>
      <c r="K27" s="85">
        <f>SUM(K18:K25)</f>
        <v>25.39</v>
      </c>
    </row>
    <row r="28" spans="1:16" s="14" customFormat="1" ht="15" customHeight="1" x14ac:dyDescent="0.2">
      <c r="A28" s="16"/>
      <c r="B28" s="16"/>
      <c r="C28" s="11"/>
      <c r="D28" s="9"/>
      <c r="E28" s="9"/>
      <c r="F28" s="12"/>
      <c r="G28" s="35"/>
      <c r="H28" s="66"/>
      <c r="I28" s="58"/>
      <c r="J28" s="12"/>
      <c r="K28" s="39"/>
      <c r="L28" s="15"/>
    </row>
    <row r="29" spans="1:16" s="14" customFormat="1" ht="15" customHeight="1" x14ac:dyDescent="0.2">
      <c r="A29" s="16"/>
      <c r="B29" s="16"/>
      <c r="C29" s="11"/>
      <c r="D29" s="9"/>
      <c r="E29" s="9"/>
      <c r="F29" s="12"/>
      <c r="G29" s="35"/>
      <c r="H29" s="66"/>
      <c r="I29" s="58"/>
      <c r="J29" s="12"/>
      <c r="K29" s="39"/>
      <c r="L29" s="15"/>
    </row>
    <row r="30" spans="1:16" s="14" customFormat="1" ht="15" customHeight="1" thickBot="1" x14ac:dyDescent="0.25">
      <c r="A30" s="51" t="s">
        <v>0</v>
      </c>
      <c r="B30" s="16"/>
      <c r="C30" s="13" t="s">
        <v>7</v>
      </c>
      <c r="D30" s="10" t="s">
        <v>1</v>
      </c>
      <c r="E30" s="2" t="s">
        <v>2</v>
      </c>
      <c r="F30" s="3" t="s">
        <v>3</v>
      </c>
      <c r="G30" s="32" t="s">
        <v>23</v>
      </c>
      <c r="H30" s="65" t="s">
        <v>4</v>
      </c>
      <c r="I30" s="58" t="s">
        <v>23</v>
      </c>
      <c r="J30" s="3" t="s">
        <v>68</v>
      </c>
      <c r="K30" s="37" t="s">
        <v>22</v>
      </c>
      <c r="L30" s="15" t="s">
        <v>12</v>
      </c>
    </row>
    <row r="31" spans="1:16" s="14" customFormat="1" ht="15" customHeight="1" x14ac:dyDescent="0.2">
      <c r="A31" s="7" t="s">
        <v>458</v>
      </c>
      <c r="B31" s="49" t="s">
        <v>459</v>
      </c>
      <c r="C31" s="11" t="s">
        <v>79</v>
      </c>
      <c r="D31" s="9" t="s">
        <v>9</v>
      </c>
      <c r="E31" s="9" t="s">
        <v>457</v>
      </c>
      <c r="F31" s="12">
        <v>11.78</v>
      </c>
      <c r="G31" s="86">
        <f>SMALL(F31:F38,1)</f>
        <v>10.71</v>
      </c>
      <c r="H31" s="101">
        <v>84</v>
      </c>
      <c r="I31" s="76">
        <f>LARGE(H31:H38,1)</f>
        <v>88</v>
      </c>
      <c r="J31" s="12">
        <v>3.23</v>
      </c>
      <c r="K31" s="71">
        <f>LARGE(J31:J38,1)</f>
        <v>5.01</v>
      </c>
      <c r="L31" s="124" t="s">
        <v>579</v>
      </c>
      <c r="M31" s="118" t="s">
        <v>40</v>
      </c>
    </row>
    <row r="32" spans="1:16" s="14" customFormat="1" ht="15" customHeight="1" thickBot="1" x14ac:dyDescent="0.25">
      <c r="A32" s="7" t="s">
        <v>390</v>
      </c>
      <c r="B32" s="49" t="s">
        <v>460</v>
      </c>
      <c r="C32" s="11" t="s">
        <v>79</v>
      </c>
      <c r="D32" s="9" t="s">
        <v>9</v>
      </c>
      <c r="E32" s="9" t="s">
        <v>457</v>
      </c>
      <c r="F32" s="12">
        <v>11.07</v>
      </c>
      <c r="G32" s="87">
        <f>SMALL(F31:F38,2)</f>
        <v>10.97</v>
      </c>
      <c r="H32" s="101">
        <v>88</v>
      </c>
      <c r="I32" s="77">
        <f>LARGE(H31:H38,2)</f>
        <v>88</v>
      </c>
      <c r="J32" s="12">
        <v>4.32</v>
      </c>
      <c r="K32" s="72">
        <f>LARGE(J31:J38,2)</f>
        <v>4.32</v>
      </c>
      <c r="L32" s="125" t="s">
        <v>580</v>
      </c>
      <c r="M32" s="119" t="s">
        <v>38</v>
      </c>
    </row>
    <row r="33" spans="1:16" s="14" customFormat="1" ht="15" customHeight="1" x14ac:dyDescent="0.2">
      <c r="A33" s="7" t="s">
        <v>461</v>
      </c>
      <c r="B33" s="49" t="s">
        <v>462</v>
      </c>
      <c r="C33" s="11" t="s">
        <v>79</v>
      </c>
      <c r="D33" s="9" t="s">
        <v>9</v>
      </c>
      <c r="E33" s="9" t="s">
        <v>457</v>
      </c>
      <c r="F33" s="12">
        <v>10.97</v>
      </c>
      <c r="G33" s="87">
        <f>SMALL(F31:F38,3)</f>
        <v>11.05</v>
      </c>
      <c r="H33" s="101">
        <v>88</v>
      </c>
      <c r="I33" s="77">
        <f>LARGE(H31:H38,3)</f>
        <v>88</v>
      </c>
      <c r="J33" s="12">
        <v>5.01</v>
      </c>
      <c r="K33" s="72">
        <f>LARGE(J31:J38,3)</f>
        <v>4.29</v>
      </c>
      <c r="L33" s="142"/>
      <c r="M33" s="6"/>
    </row>
    <row r="34" spans="1:16" s="14" customFormat="1" ht="15" customHeight="1" x14ac:dyDescent="0.2">
      <c r="A34" s="7" t="s">
        <v>155</v>
      </c>
      <c r="B34" s="49" t="s">
        <v>463</v>
      </c>
      <c r="C34" s="11" t="s">
        <v>79</v>
      </c>
      <c r="D34" s="9" t="s">
        <v>9</v>
      </c>
      <c r="E34" s="9" t="s">
        <v>457</v>
      </c>
      <c r="F34" s="12">
        <v>12.36</v>
      </c>
      <c r="G34" s="87">
        <f>SMALL(F31:F38,4)</f>
        <v>11.07</v>
      </c>
      <c r="H34" s="101">
        <v>76</v>
      </c>
      <c r="I34" s="77">
        <f>LARGE(H31:H38,4)</f>
        <v>84</v>
      </c>
      <c r="J34" s="12">
        <v>2.86</v>
      </c>
      <c r="K34" s="72">
        <f>LARGE(J31:J38,4)</f>
        <v>4.12</v>
      </c>
      <c r="L34" s="142"/>
      <c r="M34" s="6"/>
    </row>
    <row r="35" spans="1:16" s="14" customFormat="1" ht="15" customHeight="1" thickBot="1" x14ac:dyDescent="0.25">
      <c r="A35" s="7" t="s">
        <v>201</v>
      </c>
      <c r="B35" s="49" t="s">
        <v>464</v>
      </c>
      <c r="C35" s="11" t="s">
        <v>79</v>
      </c>
      <c r="D35" s="9" t="s">
        <v>9</v>
      </c>
      <c r="E35" s="9" t="s">
        <v>457</v>
      </c>
      <c r="F35" s="12">
        <v>10.71</v>
      </c>
      <c r="G35" s="88">
        <f>SMALL(F31:F38,5)</f>
        <v>11.78</v>
      </c>
      <c r="H35" s="101">
        <v>88</v>
      </c>
      <c r="I35" s="78">
        <f>LARGE(H31:H38,5)</f>
        <v>84</v>
      </c>
      <c r="J35" s="6">
        <v>4.12</v>
      </c>
      <c r="K35" s="79">
        <f>LARGE(J31:J38,5)</f>
        <v>3.42</v>
      </c>
      <c r="L35" s="15"/>
      <c r="M35" s="6"/>
    </row>
    <row r="36" spans="1:16" s="14" customFormat="1" ht="15" customHeight="1" x14ac:dyDescent="0.2">
      <c r="A36" s="7" t="s">
        <v>127</v>
      </c>
      <c r="B36" s="49" t="s">
        <v>465</v>
      </c>
      <c r="C36" s="11" t="s">
        <v>79</v>
      </c>
      <c r="D36" s="9" t="s">
        <v>9</v>
      </c>
      <c r="E36" s="9" t="s">
        <v>457</v>
      </c>
      <c r="F36" s="12">
        <v>12.38</v>
      </c>
      <c r="G36" s="6"/>
      <c r="H36" s="101">
        <v>80</v>
      </c>
      <c r="I36" s="6"/>
      <c r="J36" s="6">
        <v>3.42</v>
      </c>
      <c r="K36" s="6"/>
      <c r="L36" s="142"/>
      <c r="M36" s="6"/>
    </row>
    <row r="37" spans="1:16" s="14" customFormat="1" ht="15" customHeight="1" x14ac:dyDescent="0.2">
      <c r="A37" s="7" t="s">
        <v>64</v>
      </c>
      <c r="B37" s="49" t="s">
        <v>466</v>
      </c>
      <c r="C37" s="11" t="s">
        <v>79</v>
      </c>
      <c r="D37" s="9" t="s">
        <v>9</v>
      </c>
      <c r="E37" s="9" t="s">
        <v>457</v>
      </c>
      <c r="F37" s="12">
        <v>11.92</v>
      </c>
      <c r="G37" s="6"/>
      <c r="H37" s="101">
        <v>84</v>
      </c>
      <c r="I37" s="6"/>
      <c r="J37" s="6">
        <v>2.96</v>
      </c>
      <c r="K37" s="6"/>
      <c r="L37" s="142"/>
      <c r="M37" s="6"/>
    </row>
    <row r="38" spans="1:16" s="14" customFormat="1" ht="15" customHeight="1" thickBot="1" x14ac:dyDescent="0.25">
      <c r="A38" s="7" t="s">
        <v>393</v>
      </c>
      <c r="B38" s="49" t="s">
        <v>467</v>
      </c>
      <c r="C38" s="11" t="s">
        <v>79</v>
      </c>
      <c r="D38" s="9" t="s">
        <v>9</v>
      </c>
      <c r="E38" s="9" t="s">
        <v>457</v>
      </c>
      <c r="F38" s="12">
        <v>11.05</v>
      </c>
      <c r="G38" s="6"/>
      <c r="H38" s="101">
        <v>84</v>
      </c>
      <c r="I38" s="6"/>
      <c r="J38" s="6">
        <v>4.29</v>
      </c>
      <c r="K38" s="6"/>
      <c r="L38" s="142"/>
      <c r="M38" s="6"/>
    </row>
    <row r="39" spans="1:16" s="14" customFormat="1" ht="15" customHeight="1" thickBot="1" x14ac:dyDescent="0.25">
      <c r="A39" s="100"/>
      <c r="B39" s="6"/>
      <c r="C39" s="6"/>
      <c r="D39" s="6"/>
      <c r="E39" s="6"/>
      <c r="F39" s="12"/>
      <c r="G39" s="89">
        <f>SUM(G31:G38)</f>
        <v>55.580000000000005</v>
      </c>
      <c r="H39" s="66"/>
      <c r="I39" s="103">
        <f>SUM(I31:I38)</f>
        <v>432</v>
      </c>
      <c r="J39" s="12"/>
      <c r="K39" s="85">
        <f>SUM(K31:K38)</f>
        <v>21.160000000000004</v>
      </c>
      <c r="L39" s="142"/>
      <c r="M39" s="6"/>
    </row>
    <row r="40" spans="1:16" s="14" customFormat="1" ht="15" customHeight="1" x14ac:dyDescent="0.2">
      <c r="A40" s="16"/>
      <c r="B40" s="16"/>
      <c r="C40" s="11"/>
      <c r="D40" s="9"/>
      <c r="E40" s="9"/>
      <c r="F40" s="12"/>
      <c r="G40" s="35"/>
      <c r="H40" s="66"/>
      <c r="I40" s="58"/>
      <c r="J40" s="12"/>
      <c r="K40" s="39"/>
      <c r="L40" s="15"/>
    </row>
    <row r="41" spans="1:16" s="14" customFormat="1" ht="15" customHeight="1" x14ac:dyDescent="0.2">
      <c r="A41" s="16"/>
      <c r="B41" s="16"/>
      <c r="C41" s="11"/>
      <c r="D41" s="9"/>
      <c r="E41" s="9"/>
      <c r="F41" s="12"/>
      <c r="G41" s="35"/>
      <c r="H41" s="66"/>
      <c r="I41" s="58"/>
      <c r="J41" s="12"/>
      <c r="K41" s="39"/>
      <c r="L41" s="15"/>
    </row>
    <row r="42" spans="1:16" s="14" customFormat="1" ht="15" customHeight="1" x14ac:dyDescent="0.2">
      <c r="A42" s="16"/>
      <c r="B42" s="16"/>
      <c r="C42" s="11"/>
      <c r="D42" s="9"/>
      <c r="E42" s="9"/>
      <c r="F42" s="12"/>
      <c r="G42" s="35"/>
      <c r="H42" s="66"/>
      <c r="I42" s="58"/>
      <c r="J42" s="12"/>
      <c r="K42" s="39"/>
      <c r="L42" s="15"/>
    </row>
    <row r="43" spans="1:16" s="14" customFormat="1" ht="15" customHeight="1" thickBot="1" x14ac:dyDescent="0.25">
      <c r="A43" s="51" t="s">
        <v>0</v>
      </c>
      <c r="B43" s="16"/>
      <c r="C43" s="13" t="s">
        <v>7</v>
      </c>
      <c r="D43" s="10" t="s">
        <v>1</v>
      </c>
      <c r="E43" s="2" t="s">
        <v>2</v>
      </c>
      <c r="F43" s="3" t="s">
        <v>3</v>
      </c>
      <c r="G43" s="32" t="s">
        <v>23</v>
      </c>
      <c r="H43" s="65" t="s">
        <v>4</v>
      </c>
      <c r="I43" s="58" t="s">
        <v>23</v>
      </c>
      <c r="J43" s="3" t="s">
        <v>68</v>
      </c>
      <c r="K43" s="37" t="s">
        <v>22</v>
      </c>
      <c r="L43" s="15" t="s">
        <v>12</v>
      </c>
    </row>
    <row r="44" spans="1:16" s="14" customFormat="1" ht="15" customHeight="1" x14ac:dyDescent="0.2">
      <c r="A44" s="7" t="s">
        <v>34</v>
      </c>
      <c r="B44" s="49" t="s">
        <v>469</v>
      </c>
      <c r="C44" s="11" t="s">
        <v>79</v>
      </c>
      <c r="D44" s="9" t="s">
        <v>6</v>
      </c>
      <c r="E44" s="9" t="s">
        <v>468</v>
      </c>
      <c r="F44" s="12">
        <v>10.7</v>
      </c>
      <c r="G44" s="86">
        <f>SMALL(F44:F57,1)</f>
        <v>10.27</v>
      </c>
      <c r="H44" s="101">
        <v>84</v>
      </c>
      <c r="I44" s="76">
        <f>LARGE(H44:H57,1)</f>
        <v>104</v>
      </c>
      <c r="J44" s="12">
        <v>3.88</v>
      </c>
      <c r="K44" s="71">
        <f>LARGE(J44:J57,1)</f>
        <v>5.9</v>
      </c>
      <c r="L44" s="123" t="s">
        <v>578</v>
      </c>
      <c r="M44" s="118" t="s">
        <v>38</v>
      </c>
      <c r="O44" s="1"/>
      <c r="P44" s="10"/>
    </row>
    <row r="45" spans="1:16" s="14" customFormat="1" ht="15" customHeight="1" x14ac:dyDescent="0.2">
      <c r="A45" s="7" t="s">
        <v>357</v>
      </c>
      <c r="B45" s="49" t="s">
        <v>276</v>
      </c>
      <c r="C45" s="11" t="s">
        <v>79</v>
      </c>
      <c r="D45" s="9" t="s">
        <v>6</v>
      </c>
      <c r="E45" s="9" t="s">
        <v>468</v>
      </c>
      <c r="F45" s="12">
        <v>10.41</v>
      </c>
      <c r="G45" s="87">
        <f>SMALL(F44:F57,2)</f>
        <v>10.37</v>
      </c>
      <c r="H45" s="101">
        <v>92</v>
      </c>
      <c r="I45" s="77">
        <f>LARGE(H44:H57,2)</f>
        <v>104</v>
      </c>
      <c r="J45" s="12">
        <v>5.76</v>
      </c>
      <c r="K45" s="72">
        <f>LARGE(J44:J57,2)</f>
        <v>5.76</v>
      </c>
      <c r="L45" s="143" t="s">
        <v>577</v>
      </c>
      <c r="M45" s="120" t="s">
        <v>39</v>
      </c>
      <c r="O45" s="1"/>
      <c r="P45" s="10"/>
    </row>
    <row r="46" spans="1:16" s="14" customFormat="1" ht="15" customHeight="1" thickBot="1" x14ac:dyDescent="0.25">
      <c r="A46" s="7" t="s">
        <v>375</v>
      </c>
      <c r="B46" s="49" t="s">
        <v>470</v>
      </c>
      <c r="C46" s="11" t="s">
        <v>79</v>
      </c>
      <c r="D46" s="9" t="s">
        <v>6</v>
      </c>
      <c r="E46" s="9" t="s">
        <v>468</v>
      </c>
      <c r="F46" s="12">
        <v>10.27</v>
      </c>
      <c r="G46" s="87">
        <f>SMALL(F44:F57,3)</f>
        <v>10.41</v>
      </c>
      <c r="H46" s="101">
        <v>104</v>
      </c>
      <c r="I46" s="77">
        <f>LARGE(H44:H57,3)</f>
        <v>104</v>
      </c>
      <c r="J46" s="12">
        <v>5.9</v>
      </c>
      <c r="K46" s="72">
        <f>LARGE(J44:J57,3)</f>
        <v>5.37</v>
      </c>
      <c r="L46" s="122" t="s">
        <v>584</v>
      </c>
      <c r="M46" s="119" t="s">
        <v>40</v>
      </c>
    </row>
    <row r="47" spans="1:16" s="14" customFormat="1" ht="15" customHeight="1" x14ac:dyDescent="0.2">
      <c r="A47" s="7" t="s">
        <v>471</v>
      </c>
      <c r="B47" s="49" t="s">
        <v>472</v>
      </c>
      <c r="C47" s="11" t="s">
        <v>79</v>
      </c>
      <c r="D47" s="9" t="s">
        <v>6</v>
      </c>
      <c r="E47" s="9" t="s">
        <v>468</v>
      </c>
      <c r="F47" s="12">
        <v>12.69</v>
      </c>
      <c r="G47" s="87">
        <f>SMALL(F44:F57,4)</f>
        <v>10.45</v>
      </c>
      <c r="H47" s="101"/>
      <c r="I47" s="77">
        <f>LARGE(H44:H57,4)</f>
        <v>100</v>
      </c>
      <c r="J47" s="12">
        <v>4.17</v>
      </c>
      <c r="K47" s="72">
        <f>LARGE(J44:J57,4)</f>
        <v>4.6500000000000004</v>
      </c>
      <c r="L47" s="142"/>
      <c r="M47" s="6"/>
    </row>
    <row r="48" spans="1:16" s="14" customFormat="1" ht="15" customHeight="1" thickBot="1" x14ac:dyDescent="0.25">
      <c r="A48" s="7" t="s">
        <v>473</v>
      </c>
      <c r="B48" s="49" t="s">
        <v>474</v>
      </c>
      <c r="C48" s="11" t="s">
        <v>79</v>
      </c>
      <c r="D48" s="9" t="s">
        <v>6</v>
      </c>
      <c r="E48" s="9" t="s">
        <v>468</v>
      </c>
      <c r="F48" s="12">
        <v>10.54</v>
      </c>
      <c r="G48" s="88">
        <f>SMALL(F44:F57,5)</f>
        <v>10.53</v>
      </c>
      <c r="H48" s="101">
        <v>104</v>
      </c>
      <c r="I48" s="78">
        <f>LARGE(H44:H57,5)</f>
        <v>96</v>
      </c>
      <c r="J48" s="6">
        <v>4.45</v>
      </c>
      <c r="K48" s="79">
        <f>LARGE(J44:J57,5)</f>
        <v>4.54</v>
      </c>
      <c r="L48" s="15"/>
      <c r="M48" s="6"/>
    </row>
    <row r="49" spans="1:16" s="14" customFormat="1" ht="15" customHeight="1" x14ac:dyDescent="0.2">
      <c r="A49" s="7" t="s">
        <v>475</v>
      </c>
      <c r="B49" s="49" t="s">
        <v>476</v>
      </c>
      <c r="C49" s="11" t="s">
        <v>79</v>
      </c>
      <c r="D49" s="9" t="s">
        <v>6</v>
      </c>
      <c r="E49" s="9" t="s">
        <v>468</v>
      </c>
      <c r="F49" s="12">
        <v>12.45</v>
      </c>
      <c r="G49" s="6"/>
      <c r="H49" s="101">
        <v>84</v>
      </c>
      <c r="I49" s="6"/>
      <c r="J49" s="6">
        <v>3.48</v>
      </c>
      <c r="K49" s="6"/>
      <c r="L49" s="142"/>
      <c r="M49" s="6"/>
    </row>
    <row r="50" spans="1:16" s="14" customFormat="1" ht="15" customHeight="1" x14ac:dyDescent="0.2">
      <c r="A50" s="7" t="s">
        <v>62</v>
      </c>
      <c r="B50" s="49" t="s">
        <v>477</v>
      </c>
      <c r="C50" s="11" t="s">
        <v>79</v>
      </c>
      <c r="D50" s="9" t="s">
        <v>6</v>
      </c>
      <c r="E50" s="9" t="s">
        <v>468</v>
      </c>
      <c r="F50" s="12">
        <v>11.2</v>
      </c>
      <c r="G50" s="6"/>
      <c r="H50" s="101">
        <v>96</v>
      </c>
      <c r="I50" s="6"/>
      <c r="J50" s="6">
        <v>3.8</v>
      </c>
      <c r="K50" s="6"/>
      <c r="L50" s="142"/>
      <c r="M50" s="6"/>
    </row>
    <row r="51" spans="1:16" s="14" customFormat="1" ht="15" customHeight="1" x14ac:dyDescent="0.2">
      <c r="A51" s="7" t="s">
        <v>87</v>
      </c>
      <c r="B51" s="49" t="s">
        <v>478</v>
      </c>
      <c r="C51" s="11" t="s">
        <v>79</v>
      </c>
      <c r="D51" s="9" t="s">
        <v>6</v>
      </c>
      <c r="E51" s="9" t="s">
        <v>468</v>
      </c>
      <c r="F51" s="12">
        <v>12.91</v>
      </c>
      <c r="G51" s="6"/>
      <c r="H51" s="101">
        <v>72</v>
      </c>
      <c r="I51" s="6"/>
      <c r="J51" s="6">
        <v>4.08</v>
      </c>
      <c r="K51" s="6"/>
      <c r="L51" s="142"/>
      <c r="M51" s="6"/>
    </row>
    <row r="52" spans="1:16" s="14" customFormat="1" ht="15" customHeight="1" x14ac:dyDescent="0.2">
      <c r="A52" s="7" t="s">
        <v>99</v>
      </c>
      <c r="B52" s="49" t="s">
        <v>93</v>
      </c>
      <c r="C52" s="11" t="s">
        <v>79</v>
      </c>
      <c r="D52" s="9" t="s">
        <v>6</v>
      </c>
      <c r="E52" s="9" t="s">
        <v>468</v>
      </c>
      <c r="F52" s="12">
        <v>11.79</v>
      </c>
      <c r="G52" s="6"/>
      <c r="H52" s="101">
        <v>96</v>
      </c>
      <c r="I52" s="6"/>
      <c r="J52" s="12">
        <v>5.37</v>
      </c>
      <c r="K52" s="6"/>
      <c r="L52" s="142"/>
      <c r="M52" s="6"/>
    </row>
    <row r="53" spans="1:16" s="14" customFormat="1" ht="15" customHeight="1" x14ac:dyDescent="0.2">
      <c r="A53" s="7" t="s">
        <v>479</v>
      </c>
      <c r="B53" s="49" t="s">
        <v>480</v>
      </c>
      <c r="C53" s="11" t="s">
        <v>79</v>
      </c>
      <c r="D53" s="9" t="s">
        <v>6</v>
      </c>
      <c r="E53" s="9" t="s">
        <v>468</v>
      </c>
      <c r="F53" s="12">
        <v>10.37</v>
      </c>
      <c r="G53" s="99"/>
      <c r="H53" s="101">
        <v>100</v>
      </c>
      <c r="I53" s="57"/>
      <c r="J53" s="12">
        <v>4.6500000000000004</v>
      </c>
      <c r="K53" s="36"/>
      <c r="L53" s="142"/>
      <c r="M53" s="6"/>
    </row>
    <row r="54" spans="1:16" s="14" customFormat="1" ht="15" customHeight="1" x14ac:dyDescent="0.2">
      <c r="A54" s="7" t="s">
        <v>481</v>
      </c>
      <c r="B54" s="49" t="s">
        <v>482</v>
      </c>
      <c r="C54" s="11" t="s">
        <v>79</v>
      </c>
      <c r="D54" s="9" t="s">
        <v>6</v>
      </c>
      <c r="E54" s="9" t="s">
        <v>468</v>
      </c>
      <c r="F54" s="12">
        <v>10.72</v>
      </c>
      <c r="G54" s="99"/>
      <c r="H54" s="101">
        <v>92</v>
      </c>
      <c r="I54" s="57"/>
      <c r="J54" s="6">
        <v>3.29</v>
      </c>
      <c r="K54" s="36"/>
      <c r="L54" s="142"/>
      <c r="M54" s="6"/>
    </row>
    <row r="55" spans="1:16" s="14" customFormat="1" ht="15" customHeight="1" x14ac:dyDescent="0.2">
      <c r="A55" s="7" t="s">
        <v>35</v>
      </c>
      <c r="B55" s="49" t="s">
        <v>483</v>
      </c>
      <c r="C55" s="11" t="s">
        <v>79</v>
      </c>
      <c r="D55" s="9" t="s">
        <v>6</v>
      </c>
      <c r="E55" s="9" t="s">
        <v>468</v>
      </c>
      <c r="F55" s="12">
        <v>10.53</v>
      </c>
      <c r="G55" s="6"/>
      <c r="H55" s="101"/>
      <c r="I55" s="6"/>
      <c r="J55" s="12">
        <v>4.3</v>
      </c>
      <c r="K55" s="6"/>
      <c r="L55" s="142"/>
      <c r="M55" s="6"/>
    </row>
    <row r="56" spans="1:16" s="14" customFormat="1" ht="15" customHeight="1" x14ac:dyDescent="0.2">
      <c r="A56" s="7" t="s">
        <v>35</v>
      </c>
      <c r="B56" s="49" t="s">
        <v>484</v>
      </c>
      <c r="C56" s="11" t="s">
        <v>79</v>
      </c>
      <c r="D56" s="9" t="s">
        <v>6</v>
      </c>
      <c r="E56" s="9" t="s">
        <v>468</v>
      </c>
      <c r="F56" s="12">
        <v>10.45</v>
      </c>
      <c r="G56" s="99"/>
      <c r="H56" s="101">
        <v>104</v>
      </c>
      <c r="I56" s="57"/>
      <c r="J56" s="12">
        <v>3.81</v>
      </c>
      <c r="K56" s="36"/>
      <c r="L56" s="142"/>
      <c r="M56" s="6"/>
    </row>
    <row r="57" spans="1:16" s="14" customFormat="1" ht="15" customHeight="1" x14ac:dyDescent="0.2">
      <c r="A57" s="7" t="s">
        <v>485</v>
      </c>
      <c r="B57" s="49" t="s">
        <v>486</v>
      </c>
      <c r="C57" s="11" t="s">
        <v>79</v>
      </c>
      <c r="D57" s="9" t="s">
        <v>6</v>
      </c>
      <c r="E57" s="9" t="s">
        <v>468</v>
      </c>
      <c r="F57" s="12">
        <v>11.29</v>
      </c>
      <c r="G57" s="99"/>
      <c r="H57" s="101">
        <v>96</v>
      </c>
      <c r="I57" s="57"/>
      <c r="J57" s="12">
        <v>4.54</v>
      </c>
      <c r="K57" s="36"/>
      <c r="L57" s="142"/>
      <c r="M57" s="6"/>
    </row>
    <row r="58" spans="1:16" s="14" customFormat="1" ht="15" customHeight="1" thickBot="1" x14ac:dyDescent="0.25">
      <c r="G58" s="33"/>
      <c r="I58" s="68"/>
      <c r="K58" s="40"/>
      <c r="L58" s="142"/>
      <c r="M58" s="6"/>
    </row>
    <row r="59" spans="1:16" s="14" customFormat="1" ht="15" customHeight="1" thickBot="1" x14ac:dyDescent="0.25">
      <c r="A59" s="100"/>
      <c r="B59" s="6"/>
      <c r="C59" s="6"/>
      <c r="D59" s="6"/>
      <c r="E59" s="6"/>
      <c r="F59" s="12"/>
      <c r="G59" s="89">
        <f>SUM(G44:G58)</f>
        <v>52.03</v>
      </c>
      <c r="H59" s="66"/>
      <c r="I59" s="103">
        <f>SUM(I44:I58)</f>
        <v>508</v>
      </c>
      <c r="J59" s="12"/>
      <c r="K59" s="85">
        <f>SUM(K44:K58)</f>
        <v>26.22</v>
      </c>
      <c r="L59" s="142"/>
      <c r="M59" s="6"/>
    </row>
    <row r="60" spans="1:16" s="14" customFormat="1" ht="15" customHeight="1" x14ac:dyDescent="0.2">
      <c r="A60" s="16"/>
      <c r="B60" s="16"/>
      <c r="C60" s="11"/>
      <c r="D60" s="9"/>
      <c r="E60" s="9"/>
      <c r="F60" s="12"/>
      <c r="G60" s="35"/>
      <c r="H60" s="66"/>
      <c r="I60" s="58"/>
      <c r="J60" s="12"/>
      <c r="K60" s="39"/>
      <c r="L60" s="15"/>
    </row>
    <row r="61" spans="1:16" s="14" customFormat="1" ht="15" customHeight="1" x14ac:dyDescent="0.2">
      <c r="A61" s="16"/>
      <c r="B61" s="16"/>
      <c r="C61" s="11"/>
      <c r="D61" s="9"/>
      <c r="E61" s="9"/>
      <c r="F61" s="12"/>
      <c r="G61" s="35"/>
      <c r="H61" s="66"/>
      <c r="I61" s="58"/>
      <c r="J61" s="12"/>
      <c r="K61" s="39"/>
      <c r="L61" s="15"/>
    </row>
    <row r="62" spans="1:16" s="14" customFormat="1" ht="15" customHeight="1" x14ac:dyDescent="0.2">
      <c r="A62" s="16"/>
      <c r="B62" s="16"/>
      <c r="C62" s="11"/>
      <c r="D62" s="9"/>
      <c r="E62" s="9"/>
      <c r="F62" s="12"/>
      <c r="G62" s="35"/>
      <c r="H62" s="66"/>
      <c r="I62" s="58"/>
      <c r="J62" s="12"/>
      <c r="K62" s="39"/>
      <c r="L62" s="15"/>
    </row>
    <row r="63" spans="1:16" s="14" customFormat="1" ht="15" customHeight="1" thickBot="1" x14ac:dyDescent="0.25">
      <c r="A63" s="51" t="s">
        <v>0</v>
      </c>
      <c r="B63" s="16"/>
      <c r="C63" s="13" t="s">
        <v>7</v>
      </c>
      <c r="D63" s="10" t="s">
        <v>1</v>
      </c>
      <c r="E63" s="2" t="s">
        <v>2</v>
      </c>
      <c r="F63" s="3" t="s">
        <v>3</v>
      </c>
      <c r="G63" s="32" t="s">
        <v>23</v>
      </c>
      <c r="H63" s="65" t="s">
        <v>4</v>
      </c>
      <c r="I63" s="58" t="s">
        <v>23</v>
      </c>
      <c r="J63" s="3" t="s">
        <v>68</v>
      </c>
      <c r="K63" s="37" t="s">
        <v>22</v>
      </c>
      <c r="L63" s="15" t="s">
        <v>12</v>
      </c>
    </row>
    <row r="64" spans="1:16" s="14" customFormat="1" ht="15" customHeight="1" x14ac:dyDescent="0.2">
      <c r="A64" s="7" t="s">
        <v>488</v>
      </c>
      <c r="B64" s="49" t="s">
        <v>460</v>
      </c>
      <c r="C64" s="11" t="s">
        <v>79</v>
      </c>
      <c r="D64" s="9" t="s">
        <v>6</v>
      </c>
      <c r="E64" s="9" t="s">
        <v>487</v>
      </c>
      <c r="F64" s="12">
        <v>11.48</v>
      </c>
      <c r="G64" s="86">
        <f>SMALL(F64:F76,1)</f>
        <v>10.82</v>
      </c>
      <c r="H64" s="101">
        <v>80</v>
      </c>
      <c r="I64" s="76">
        <f>LARGE(H64:H76,1)</f>
        <v>100</v>
      </c>
      <c r="J64" s="12">
        <v>3.45</v>
      </c>
      <c r="K64" s="71">
        <f>LARGE(J64:J76,1)</f>
        <v>4.75</v>
      </c>
      <c r="L64" s="123" t="s">
        <v>576</v>
      </c>
      <c r="M64" s="118" t="s">
        <v>38</v>
      </c>
      <c r="O64" s="1"/>
      <c r="P64" s="10"/>
    </row>
    <row r="65" spans="1:16" s="14" customFormat="1" ht="15" customHeight="1" thickBot="1" x14ac:dyDescent="0.25">
      <c r="A65" s="7" t="s">
        <v>489</v>
      </c>
      <c r="B65" s="49" t="s">
        <v>490</v>
      </c>
      <c r="C65" s="11" t="s">
        <v>79</v>
      </c>
      <c r="D65" s="9" t="s">
        <v>6</v>
      </c>
      <c r="E65" s="9" t="s">
        <v>487</v>
      </c>
      <c r="F65" s="12">
        <v>11.86</v>
      </c>
      <c r="G65" s="87">
        <f>SMALL(F64:F76,2)</f>
        <v>11.14</v>
      </c>
      <c r="H65" s="101">
        <v>84</v>
      </c>
      <c r="I65" s="77">
        <f>LARGE(H64:H76,2)</f>
        <v>92</v>
      </c>
      <c r="J65" s="12">
        <v>4.4000000000000004</v>
      </c>
      <c r="K65" s="72">
        <f>LARGE(J64:J76,2)</f>
        <v>4.55</v>
      </c>
      <c r="L65" s="122" t="s">
        <v>575</v>
      </c>
      <c r="M65" s="119" t="s">
        <v>40</v>
      </c>
      <c r="O65" s="1"/>
      <c r="P65" s="10"/>
    </row>
    <row r="66" spans="1:16" s="14" customFormat="1" ht="15" customHeight="1" x14ac:dyDescent="0.2">
      <c r="A66" s="7" t="s">
        <v>491</v>
      </c>
      <c r="B66" s="49" t="s">
        <v>492</v>
      </c>
      <c r="C66" s="11" t="s">
        <v>79</v>
      </c>
      <c r="D66" s="9" t="s">
        <v>6</v>
      </c>
      <c r="E66" s="9" t="s">
        <v>487</v>
      </c>
      <c r="F66" s="12"/>
      <c r="G66" s="87">
        <f>SMALL(F64:F76,3)</f>
        <v>11.25</v>
      </c>
      <c r="H66" s="101">
        <v>100</v>
      </c>
      <c r="I66" s="77">
        <f>LARGE(H64:H76,3)</f>
        <v>88</v>
      </c>
      <c r="J66" s="12">
        <v>4.3600000000000003</v>
      </c>
      <c r="K66" s="72">
        <f>LARGE(J64:J76,3)</f>
        <v>4.4000000000000004</v>
      </c>
      <c r="L66" s="15"/>
      <c r="O66" s="1"/>
      <c r="P66" s="10"/>
    </row>
    <row r="67" spans="1:16" s="14" customFormat="1" ht="15" customHeight="1" x14ac:dyDescent="0.2">
      <c r="A67" s="7" t="s">
        <v>21</v>
      </c>
      <c r="B67" s="49" t="s">
        <v>287</v>
      </c>
      <c r="C67" s="11" t="s">
        <v>79</v>
      </c>
      <c r="D67" s="9" t="s">
        <v>6</v>
      </c>
      <c r="E67" s="9" t="s">
        <v>487</v>
      </c>
      <c r="F67" s="12">
        <v>12.18</v>
      </c>
      <c r="G67" s="87">
        <f>SMALL(F64:F76,4)</f>
        <v>11.48</v>
      </c>
      <c r="H67" s="101">
        <v>88</v>
      </c>
      <c r="I67" s="77">
        <f>LARGE(H64:H76,4)</f>
        <v>88</v>
      </c>
      <c r="J67" s="12">
        <v>3.06</v>
      </c>
      <c r="K67" s="72">
        <f>LARGE(J64:J76,4)</f>
        <v>4.3600000000000003</v>
      </c>
      <c r="L67" s="142"/>
      <c r="M67" s="6"/>
      <c r="O67" s="1"/>
      <c r="P67" s="10"/>
    </row>
    <row r="68" spans="1:16" s="14" customFormat="1" ht="15" customHeight="1" thickBot="1" x14ac:dyDescent="0.25">
      <c r="A68" s="7" t="s">
        <v>493</v>
      </c>
      <c r="B68" s="49" t="s">
        <v>494</v>
      </c>
      <c r="C68" s="11" t="s">
        <v>79</v>
      </c>
      <c r="D68" s="9" t="s">
        <v>6</v>
      </c>
      <c r="E68" s="9" t="s">
        <v>487</v>
      </c>
      <c r="F68" s="12">
        <v>11.93</v>
      </c>
      <c r="G68" s="88">
        <f>SMALL(F64:F76,5)</f>
        <v>11.68</v>
      </c>
      <c r="H68" s="101">
        <v>80</v>
      </c>
      <c r="I68" s="78">
        <f>LARGE(H64:H76,5)</f>
        <v>84</v>
      </c>
      <c r="J68" s="12">
        <v>4.75</v>
      </c>
      <c r="K68" s="79">
        <f>LARGE(J64:J76,5)</f>
        <v>4.04</v>
      </c>
      <c r="L68" s="15"/>
      <c r="M68" s="6"/>
      <c r="P68" s="10"/>
    </row>
    <row r="69" spans="1:16" s="14" customFormat="1" ht="15" customHeight="1" x14ac:dyDescent="0.2">
      <c r="A69" s="7" t="s">
        <v>495</v>
      </c>
      <c r="B69" s="49" t="s">
        <v>496</v>
      </c>
      <c r="C69" s="11" t="s">
        <v>79</v>
      </c>
      <c r="D69" s="9" t="s">
        <v>6</v>
      </c>
      <c r="E69" s="9" t="s">
        <v>487</v>
      </c>
      <c r="F69" s="12">
        <v>12.56</v>
      </c>
      <c r="G69" s="6"/>
      <c r="H69" s="101">
        <v>65</v>
      </c>
      <c r="I69" s="6"/>
      <c r="J69" s="6">
        <v>2.85</v>
      </c>
      <c r="K69" s="6"/>
      <c r="L69" s="142"/>
      <c r="M69" s="6"/>
    </row>
    <row r="70" spans="1:16" s="14" customFormat="1" ht="15" customHeight="1" x14ac:dyDescent="0.2">
      <c r="A70" s="7" t="s">
        <v>204</v>
      </c>
      <c r="B70" s="49" t="s">
        <v>297</v>
      </c>
      <c r="C70" s="11" t="s">
        <v>79</v>
      </c>
      <c r="D70" s="9" t="s">
        <v>6</v>
      </c>
      <c r="E70" s="9" t="s">
        <v>487</v>
      </c>
      <c r="F70" s="12">
        <v>11.25</v>
      </c>
      <c r="G70" s="6"/>
      <c r="H70" s="101">
        <v>80</v>
      </c>
      <c r="I70" s="6"/>
      <c r="J70" s="6">
        <v>3.72</v>
      </c>
      <c r="K70" s="6"/>
      <c r="L70" s="142"/>
      <c r="M70" s="6"/>
    </row>
    <row r="71" spans="1:16" s="14" customFormat="1" ht="15" customHeight="1" x14ac:dyDescent="0.2">
      <c r="A71" s="7" t="s">
        <v>453</v>
      </c>
      <c r="B71" s="49" t="s">
        <v>293</v>
      </c>
      <c r="C71" s="11" t="s">
        <v>79</v>
      </c>
      <c r="D71" s="9" t="s">
        <v>6</v>
      </c>
      <c r="E71" s="9" t="s">
        <v>487</v>
      </c>
      <c r="F71" s="12"/>
      <c r="G71" s="6"/>
      <c r="H71" s="101"/>
      <c r="I71" s="6"/>
      <c r="J71" s="6">
        <v>2.98</v>
      </c>
      <c r="K71" s="6"/>
      <c r="L71" s="142"/>
      <c r="M71" s="6"/>
    </row>
    <row r="72" spans="1:16" s="14" customFormat="1" ht="15" customHeight="1" x14ac:dyDescent="0.2">
      <c r="A72" s="7" t="s">
        <v>497</v>
      </c>
      <c r="B72" s="49" t="s">
        <v>498</v>
      </c>
      <c r="C72" s="11" t="s">
        <v>79</v>
      </c>
      <c r="D72" s="9" t="s">
        <v>6</v>
      </c>
      <c r="E72" s="9" t="s">
        <v>487</v>
      </c>
      <c r="F72" s="12">
        <v>11.97</v>
      </c>
      <c r="G72" s="6"/>
      <c r="H72" s="101">
        <v>88</v>
      </c>
      <c r="I72" s="6"/>
      <c r="J72" s="6">
        <v>4.04</v>
      </c>
      <c r="K72" s="6"/>
      <c r="L72" s="142"/>
      <c r="M72" s="6"/>
    </row>
    <row r="73" spans="1:16" s="14" customFormat="1" ht="15" customHeight="1" x14ac:dyDescent="0.2">
      <c r="A73" s="7" t="s">
        <v>453</v>
      </c>
      <c r="B73" s="49" t="s">
        <v>499</v>
      </c>
      <c r="C73" s="11" t="s">
        <v>79</v>
      </c>
      <c r="D73" s="9" t="s">
        <v>6</v>
      </c>
      <c r="E73" s="9" t="s">
        <v>487</v>
      </c>
      <c r="F73" s="12">
        <v>11.14</v>
      </c>
      <c r="G73" s="99"/>
      <c r="H73" s="101">
        <v>84</v>
      </c>
      <c r="I73" s="57"/>
      <c r="J73" s="12">
        <v>2.2000000000000002</v>
      </c>
      <c r="K73" s="36"/>
      <c r="L73" s="142"/>
      <c r="M73" s="6"/>
    </row>
    <row r="74" spans="1:16" s="14" customFormat="1" ht="15" customHeight="1" x14ac:dyDescent="0.2">
      <c r="A74" s="7" t="s">
        <v>500</v>
      </c>
      <c r="B74" s="49" t="s">
        <v>501</v>
      </c>
      <c r="C74" s="11" t="s">
        <v>79</v>
      </c>
      <c r="D74" s="9" t="s">
        <v>6</v>
      </c>
      <c r="E74" s="9" t="s">
        <v>487</v>
      </c>
      <c r="F74" s="12">
        <v>11.68</v>
      </c>
      <c r="G74" s="6"/>
      <c r="H74" s="101">
        <v>84</v>
      </c>
      <c r="I74" s="6"/>
      <c r="J74" s="6">
        <v>3.62</v>
      </c>
      <c r="K74" s="6"/>
      <c r="L74" s="142"/>
      <c r="M74" s="6"/>
    </row>
    <row r="75" spans="1:16" s="14" customFormat="1" ht="15" customHeight="1" x14ac:dyDescent="0.2">
      <c r="A75" s="7" t="s">
        <v>502</v>
      </c>
      <c r="B75" s="49" t="s">
        <v>503</v>
      </c>
      <c r="C75" s="11" t="s">
        <v>79</v>
      </c>
      <c r="D75" s="9" t="s">
        <v>6</v>
      </c>
      <c r="E75" s="9" t="s">
        <v>487</v>
      </c>
      <c r="F75" s="12">
        <v>10.82</v>
      </c>
      <c r="G75" s="99"/>
      <c r="H75" s="101">
        <v>92</v>
      </c>
      <c r="I75" s="57"/>
      <c r="J75" s="12">
        <v>4.55</v>
      </c>
      <c r="K75" s="36"/>
      <c r="L75" s="142"/>
      <c r="M75" s="6"/>
    </row>
    <row r="76" spans="1:16" s="14" customFormat="1" ht="15" customHeight="1" thickBot="1" x14ac:dyDescent="0.25">
      <c r="A76" s="7" t="s">
        <v>504</v>
      </c>
      <c r="B76" s="49" t="s">
        <v>505</v>
      </c>
      <c r="C76" s="11" t="s">
        <v>79</v>
      </c>
      <c r="D76" s="9" t="s">
        <v>6</v>
      </c>
      <c r="E76" s="9" t="s">
        <v>487</v>
      </c>
      <c r="F76" s="12">
        <v>12.82</v>
      </c>
      <c r="G76" s="33"/>
      <c r="H76" s="101">
        <v>84</v>
      </c>
      <c r="I76" s="68"/>
      <c r="J76" s="12">
        <v>2.0499999999999998</v>
      </c>
      <c r="K76" s="40"/>
      <c r="L76" s="142"/>
      <c r="M76" s="6"/>
    </row>
    <row r="77" spans="1:16" s="14" customFormat="1" ht="15" customHeight="1" thickBot="1" x14ac:dyDescent="0.25">
      <c r="A77" s="100"/>
      <c r="B77" s="6"/>
      <c r="C77" s="6"/>
      <c r="D77" s="6"/>
      <c r="E77" s="6"/>
      <c r="F77" s="12"/>
      <c r="G77" s="89">
        <f>SUM(G64:G76)</f>
        <v>56.37</v>
      </c>
      <c r="H77" s="66"/>
      <c r="I77" s="103">
        <f>SUM(I64:I76)</f>
        <v>452</v>
      </c>
      <c r="J77" s="12"/>
      <c r="K77" s="85">
        <f>SUM(K64:K76)</f>
        <v>22.1</v>
      </c>
      <c r="L77" s="142"/>
      <c r="M77" s="6"/>
    </row>
    <row r="78" spans="1:16" s="14" customFormat="1" ht="15" customHeight="1" x14ac:dyDescent="0.2">
      <c r="A78" s="16"/>
      <c r="B78" s="16"/>
      <c r="C78" s="11"/>
      <c r="D78" s="9"/>
      <c r="E78" s="9"/>
      <c r="F78" s="12"/>
      <c r="G78" s="35"/>
      <c r="H78" s="66"/>
      <c r="I78" s="58"/>
      <c r="J78" s="12"/>
      <c r="K78" s="39"/>
      <c r="L78" s="15"/>
    </row>
    <row r="79" spans="1:16" s="14" customFormat="1" ht="15" customHeight="1" x14ac:dyDescent="0.2">
      <c r="A79" s="16"/>
      <c r="B79" s="16"/>
      <c r="C79" s="11"/>
      <c r="D79" s="9"/>
      <c r="E79" s="9"/>
      <c r="F79" s="12"/>
      <c r="G79" s="35"/>
      <c r="H79" s="66"/>
      <c r="I79" s="58"/>
      <c r="J79" s="12"/>
      <c r="K79" s="39"/>
      <c r="L79" s="15"/>
    </row>
    <row r="80" spans="1:16" s="14" customFormat="1" ht="15" customHeight="1" thickBot="1" x14ac:dyDescent="0.25">
      <c r="A80" s="51" t="s">
        <v>0</v>
      </c>
      <c r="B80" s="16"/>
      <c r="C80" s="13" t="s">
        <v>7</v>
      </c>
      <c r="D80" s="10" t="s">
        <v>1</v>
      </c>
      <c r="E80" s="2" t="s">
        <v>2</v>
      </c>
      <c r="F80" s="3" t="s">
        <v>3</v>
      </c>
      <c r="G80" s="32" t="s">
        <v>23</v>
      </c>
      <c r="H80" s="65" t="s">
        <v>4</v>
      </c>
      <c r="I80" s="58" t="s">
        <v>23</v>
      </c>
      <c r="J80" s="3" t="s">
        <v>68</v>
      </c>
      <c r="K80" s="37" t="s">
        <v>22</v>
      </c>
      <c r="L80" s="15" t="s">
        <v>12</v>
      </c>
    </row>
    <row r="81" spans="1:13" s="14" customFormat="1" ht="15" customHeight="1" x14ac:dyDescent="0.2">
      <c r="A81" s="7" t="s">
        <v>53</v>
      </c>
      <c r="B81" s="49" t="s">
        <v>506</v>
      </c>
      <c r="C81" s="11" t="s">
        <v>79</v>
      </c>
      <c r="D81" s="9" t="s">
        <v>6</v>
      </c>
      <c r="E81" s="9" t="s">
        <v>529</v>
      </c>
      <c r="F81" s="12">
        <v>12.9</v>
      </c>
      <c r="G81" s="86">
        <f>SMALL(F81:F98,1)</f>
        <v>10.47</v>
      </c>
      <c r="H81" s="101">
        <v>72</v>
      </c>
      <c r="I81" s="76">
        <f>LARGE(H81:H98,1)</f>
        <v>96</v>
      </c>
      <c r="J81" s="12">
        <v>3.01</v>
      </c>
      <c r="K81" s="71">
        <f>LARGE(J81:J98,1)</f>
        <v>6.17</v>
      </c>
      <c r="L81" s="123" t="s">
        <v>572</v>
      </c>
      <c r="M81" s="118" t="s">
        <v>38</v>
      </c>
    </row>
    <row r="82" spans="1:13" s="14" customFormat="1" ht="15" customHeight="1" x14ac:dyDescent="0.2">
      <c r="A82" s="7" t="s">
        <v>8</v>
      </c>
      <c r="B82" s="49" t="s">
        <v>507</v>
      </c>
      <c r="C82" s="11" t="s">
        <v>79</v>
      </c>
      <c r="D82" s="9" t="s">
        <v>6</v>
      </c>
      <c r="E82" s="9" t="s">
        <v>529</v>
      </c>
      <c r="F82" s="12">
        <v>11.96</v>
      </c>
      <c r="G82" s="87">
        <f>SMALL(F81:F98,2)</f>
        <v>10.98</v>
      </c>
      <c r="H82" s="101">
        <v>84</v>
      </c>
      <c r="I82" s="77">
        <f>LARGE(H81:H98,2)</f>
        <v>92</v>
      </c>
      <c r="J82" s="12">
        <v>3.48</v>
      </c>
      <c r="K82" s="72">
        <f>LARGE(J81:J98,2)</f>
        <v>4.7699999999999996</v>
      </c>
      <c r="L82" s="143" t="s">
        <v>573</v>
      </c>
      <c r="M82" s="120" t="s">
        <v>39</v>
      </c>
    </row>
    <row r="83" spans="1:13" s="14" customFormat="1" ht="15" customHeight="1" thickBot="1" x14ac:dyDescent="0.25">
      <c r="A83" s="7" t="s">
        <v>15</v>
      </c>
      <c r="B83" s="49" t="s">
        <v>508</v>
      </c>
      <c r="C83" s="11" t="s">
        <v>79</v>
      </c>
      <c r="D83" s="9" t="s">
        <v>6</v>
      </c>
      <c r="E83" s="9" t="s">
        <v>529</v>
      </c>
      <c r="F83" s="12">
        <v>12.06</v>
      </c>
      <c r="G83" s="87">
        <f>SMALL(F81:F98,3)</f>
        <v>11.33</v>
      </c>
      <c r="H83" s="101">
        <v>80</v>
      </c>
      <c r="I83" s="77">
        <f>LARGE(H81:H98,3)</f>
        <v>88</v>
      </c>
      <c r="J83" s="12">
        <v>2.83</v>
      </c>
      <c r="K83" s="72">
        <f>LARGE(J81:J98,3)</f>
        <v>4.54</v>
      </c>
      <c r="L83" s="122" t="s">
        <v>574</v>
      </c>
      <c r="M83" s="119" t="s">
        <v>40</v>
      </c>
    </row>
    <row r="84" spans="1:13" s="14" customFormat="1" ht="15" customHeight="1" x14ac:dyDescent="0.2">
      <c r="A84" s="7" t="s">
        <v>18</v>
      </c>
      <c r="B84" s="49" t="s">
        <v>509</v>
      </c>
      <c r="C84" s="11" t="s">
        <v>79</v>
      </c>
      <c r="D84" s="9" t="s">
        <v>6</v>
      </c>
      <c r="E84" s="9" t="s">
        <v>529</v>
      </c>
      <c r="F84" s="12">
        <v>12.04</v>
      </c>
      <c r="G84" s="87">
        <f>SMALL(F81:F98,4)</f>
        <v>11.48</v>
      </c>
      <c r="H84" s="101">
        <v>80</v>
      </c>
      <c r="I84" s="77">
        <f>LARGE(H81:H98,4)</f>
        <v>88</v>
      </c>
      <c r="J84" s="12">
        <v>3.21</v>
      </c>
      <c r="K84" s="72">
        <f>LARGE(J81:J98,4)</f>
        <v>4.42</v>
      </c>
      <c r="L84" s="142"/>
      <c r="M84" s="6"/>
    </row>
    <row r="85" spans="1:13" s="14" customFormat="1" ht="15" customHeight="1" thickBot="1" x14ac:dyDescent="0.25">
      <c r="A85" s="7" t="s">
        <v>510</v>
      </c>
      <c r="B85" s="49" t="s">
        <v>511</v>
      </c>
      <c r="C85" s="11" t="s">
        <v>79</v>
      </c>
      <c r="D85" s="9" t="s">
        <v>6</v>
      </c>
      <c r="E85" s="9" t="s">
        <v>529</v>
      </c>
      <c r="F85" s="12">
        <v>12.65</v>
      </c>
      <c r="G85" s="88">
        <f>SMALL(F81:F98,5)</f>
        <v>11.5</v>
      </c>
      <c r="H85" s="101">
        <v>80</v>
      </c>
      <c r="I85" s="78">
        <f>LARGE(H81:H98,5)</f>
        <v>88</v>
      </c>
      <c r="J85" s="6">
        <v>3.35</v>
      </c>
      <c r="K85" s="79">
        <f>LARGE(J81:J98,5)</f>
        <v>4.2699999999999996</v>
      </c>
      <c r="L85" s="15"/>
      <c r="M85" s="6"/>
    </row>
    <row r="86" spans="1:13" s="14" customFormat="1" ht="15" customHeight="1" x14ac:dyDescent="0.2">
      <c r="A86" s="7" t="s">
        <v>512</v>
      </c>
      <c r="B86" s="49" t="s">
        <v>513</v>
      </c>
      <c r="C86" s="11" t="s">
        <v>79</v>
      </c>
      <c r="D86" s="9" t="s">
        <v>6</v>
      </c>
      <c r="E86" s="9" t="s">
        <v>529</v>
      </c>
      <c r="F86" s="12">
        <v>12.01</v>
      </c>
      <c r="G86" s="6"/>
      <c r="H86" s="101">
        <v>72</v>
      </c>
      <c r="I86" s="6"/>
      <c r="J86" s="6">
        <v>3.76</v>
      </c>
      <c r="K86" s="6"/>
      <c r="L86" s="142"/>
      <c r="M86" s="6"/>
    </row>
    <row r="87" spans="1:13" s="14" customFormat="1" ht="15" customHeight="1" x14ac:dyDescent="0.2">
      <c r="A87" s="7" t="s">
        <v>514</v>
      </c>
      <c r="B87" s="49" t="s">
        <v>515</v>
      </c>
      <c r="C87" s="11" t="s">
        <v>79</v>
      </c>
      <c r="D87" s="9" t="s">
        <v>6</v>
      </c>
      <c r="E87" s="9" t="s">
        <v>529</v>
      </c>
      <c r="F87" s="12">
        <v>11.99</v>
      </c>
      <c r="G87" s="6"/>
      <c r="H87" s="101">
        <v>88</v>
      </c>
      <c r="I87" s="6"/>
      <c r="J87" s="6">
        <v>4.42</v>
      </c>
      <c r="K87" s="6"/>
      <c r="L87" s="142"/>
      <c r="M87" s="6"/>
    </row>
    <row r="88" spans="1:13" s="14" customFormat="1" ht="15" customHeight="1" x14ac:dyDescent="0.2">
      <c r="A88" s="7" t="s">
        <v>516</v>
      </c>
      <c r="B88" s="49" t="s">
        <v>312</v>
      </c>
      <c r="C88" s="11" t="s">
        <v>79</v>
      </c>
      <c r="D88" s="9" t="s">
        <v>6</v>
      </c>
      <c r="E88" s="9" t="s">
        <v>529</v>
      </c>
      <c r="F88" s="12">
        <v>11.33</v>
      </c>
      <c r="G88" s="6"/>
      <c r="H88" s="101">
        <v>76</v>
      </c>
      <c r="I88" s="6"/>
      <c r="J88" s="6">
        <v>4.1900000000000004</v>
      </c>
      <c r="K88" s="6"/>
      <c r="L88" s="142"/>
      <c r="M88" s="6"/>
    </row>
    <row r="89" spans="1:13" s="14" customFormat="1" ht="15" customHeight="1" x14ac:dyDescent="0.2">
      <c r="A89" s="7" t="s">
        <v>49</v>
      </c>
      <c r="B89" s="49" t="s">
        <v>517</v>
      </c>
      <c r="C89" s="11" t="s">
        <v>79</v>
      </c>
      <c r="D89" s="9" t="s">
        <v>6</v>
      </c>
      <c r="E89" s="9" t="s">
        <v>529</v>
      </c>
      <c r="F89" s="12">
        <v>11.96</v>
      </c>
      <c r="G89" s="6"/>
      <c r="H89" s="101">
        <v>84</v>
      </c>
      <c r="I89" s="6"/>
      <c r="J89" s="6">
        <v>4.2699999999999996</v>
      </c>
      <c r="K89" s="6"/>
      <c r="L89" s="142"/>
      <c r="M89" s="6"/>
    </row>
    <row r="90" spans="1:13" s="14" customFormat="1" ht="15" customHeight="1" x14ac:dyDescent="0.2">
      <c r="A90" s="7" t="s">
        <v>518</v>
      </c>
      <c r="B90" s="49" t="s">
        <v>519</v>
      </c>
      <c r="C90" s="11" t="s">
        <v>79</v>
      </c>
      <c r="D90" s="9" t="s">
        <v>6</v>
      </c>
      <c r="E90" s="9" t="s">
        <v>529</v>
      </c>
      <c r="F90" s="12">
        <v>12.67</v>
      </c>
      <c r="G90" s="6"/>
      <c r="H90" s="101">
        <v>84</v>
      </c>
      <c r="I90" s="6"/>
      <c r="J90" s="6">
        <v>3.57</v>
      </c>
      <c r="K90" s="6"/>
      <c r="L90" s="142"/>
      <c r="M90" s="6"/>
    </row>
    <row r="91" spans="1:13" s="14" customFormat="1" ht="15" customHeight="1" x14ac:dyDescent="0.2">
      <c r="A91" s="7" t="s">
        <v>473</v>
      </c>
      <c r="B91" s="49" t="s">
        <v>520</v>
      </c>
      <c r="C91" s="11" t="s">
        <v>79</v>
      </c>
      <c r="D91" s="9" t="s">
        <v>6</v>
      </c>
      <c r="E91" s="9" t="s">
        <v>529</v>
      </c>
      <c r="F91" s="12">
        <v>10.98</v>
      </c>
      <c r="G91" s="6"/>
      <c r="H91" s="101">
        <v>92</v>
      </c>
      <c r="I91" s="6"/>
      <c r="J91" s="6">
        <v>4.7699999999999996</v>
      </c>
      <c r="K91" s="6"/>
      <c r="L91" s="142"/>
      <c r="M91" s="6"/>
    </row>
    <row r="92" spans="1:13" s="14" customFormat="1" ht="15" customHeight="1" x14ac:dyDescent="0.2">
      <c r="A92" s="7" t="s">
        <v>87</v>
      </c>
      <c r="B92" s="49" t="s">
        <v>521</v>
      </c>
      <c r="C92" s="11" t="s">
        <v>79</v>
      </c>
      <c r="D92" s="9" t="s">
        <v>6</v>
      </c>
      <c r="E92" s="9" t="s">
        <v>529</v>
      </c>
      <c r="F92" s="12">
        <v>10.47</v>
      </c>
      <c r="G92" s="6"/>
      <c r="H92" s="101">
        <v>96</v>
      </c>
      <c r="I92" s="6"/>
      <c r="J92" s="6">
        <v>6.17</v>
      </c>
      <c r="K92" s="6"/>
      <c r="L92" s="142"/>
      <c r="M92" s="6"/>
    </row>
    <row r="93" spans="1:13" s="14" customFormat="1" ht="15" customHeight="1" x14ac:dyDescent="0.2">
      <c r="A93" s="7" t="s">
        <v>87</v>
      </c>
      <c r="B93" s="49" t="s">
        <v>522</v>
      </c>
      <c r="C93" s="11" t="s">
        <v>79</v>
      </c>
      <c r="D93" s="9" t="s">
        <v>6</v>
      </c>
      <c r="E93" s="9" t="s">
        <v>529</v>
      </c>
      <c r="F93" s="12">
        <v>11.5</v>
      </c>
      <c r="G93" s="6"/>
      <c r="H93" s="101">
        <v>72</v>
      </c>
      <c r="I93" s="6"/>
      <c r="J93" s="6">
        <v>4.04</v>
      </c>
      <c r="K93" s="6"/>
      <c r="L93" s="142"/>
      <c r="M93" s="6"/>
    </row>
    <row r="94" spans="1:13" s="14" customFormat="1" ht="15" customHeight="1" x14ac:dyDescent="0.2">
      <c r="A94" s="7" t="s">
        <v>523</v>
      </c>
      <c r="B94" s="49" t="s">
        <v>524</v>
      </c>
      <c r="C94" s="11" t="s">
        <v>79</v>
      </c>
      <c r="D94" s="9" t="s">
        <v>6</v>
      </c>
      <c r="E94" s="9" t="s">
        <v>529</v>
      </c>
      <c r="F94" s="12">
        <v>12.4</v>
      </c>
      <c r="G94" s="6"/>
      <c r="H94" s="101">
        <v>65</v>
      </c>
      <c r="I94" s="6"/>
      <c r="J94" s="6">
        <v>4.54</v>
      </c>
      <c r="K94" s="6"/>
      <c r="L94" s="142"/>
      <c r="M94" s="6"/>
    </row>
    <row r="95" spans="1:13" s="14" customFormat="1" ht="15" customHeight="1" x14ac:dyDescent="0.2">
      <c r="A95" s="7" t="s">
        <v>64</v>
      </c>
      <c r="B95" s="49" t="s">
        <v>525</v>
      </c>
      <c r="C95" s="11" t="s">
        <v>79</v>
      </c>
      <c r="D95" s="9" t="s">
        <v>6</v>
      </c>
      <c r="E95" s="9" t="s">
        <v>529</v>
      </c>
      <c r="F95" s="12">
        <v>12.07</v>
      </c>
      <c r="G95" s="99"/>
      <c r="H95" s="101">
        <v>84</v>
      </c>
      <c r="I95" s="57"/>
      <c r="J95" s="12">
        <v>3.71</v>
      </c>
      <c r="K95" s="6"/>
      <c r="L95" s="142"/>
      <c r="M95" s="6"/>
    </row>
    <row r="96" spans="1:13" s="14" customFormat="1" ht="15" customHeight="1" x14ac:dyDescent="0.2">
      <c r="A96" s="7" t="s">
        <v>526</v>
      </c>
      <c r="B96" s="49" t="s">
        <v>310</v>
      </c>
      <c r="C96" s="11" t="s">
        <v>79</v>
      </c>
      <c r="D96" s="9" t="s">
        <v>6</v>
      </c>
      <c r="E96" s="9" t="s">
        <v>529</v>
      </c>
      <c r="F96" s="12">
        <v>11.81</v>
      </c>
      <c r="G96" s="6"/>
      <c r="H96" s="101">
        <v>88</v>
      </c>
      <c r="I96" s="6"/>
      <c r="J96" s="6">
        <v>3.23</v>
      </c>
      <c r="K96" s="6"/>
      <c r="L96" s="142"/>
      <c r="M96" s="6"/>
    </row>
    <row r="97" spans="1:16" s="14" customFormat="1" ht="15" customHeight="1" x14ac:dyDescent="0.2">
      <c r="A97" s="7" t="s">
        <v>340</v>
      </c>
      <c r="B97" s="49" t="s">
        <v>527</v>
      </c>
      <c r="C97" s="11" t="s">
        <v>79</v>
      </c>
      <c r="D97" s="9" t="s">
        <v>6</v>
      </c>
      <c r="E97" s="9" t="s">
        <v>529</v>
      </c>
      <c r="F97" s="12">
        <v>13.4</v>
      </c>
      <c r="G97" s="99"/>
      <c r="H97" s="101">
        <v>76</v>
      </c>
      <c r="I97" s="57"/>
      <c r="J97" s="12">
        <v>2.46</v>
      </c>
      <c r="K97" s="36"/>
      <c r="L97" s="142"/>
      <c r="M97" s="6"/>
    </row>
    <row r="98" spans="1:16" s="14" customFormat="1" ht="15" customHeight="1" thickBot="1" x14ac:dyDescent="0.25">
      <c r="A98" s="7" t="s">
        <v>528</v>
      </c>
      <c r="B98" s="49" t="s">
        <v>304</v>
      </c>
      <c r="C98" s="11" t="s">
        <v>79</v>
      </c>
      <c r="D98" s="9" t="s">
        <v>6</v>
      </c>
      <c r="E98" s="9" t="s">
        <v>529</v>
      </c>
      <c r="F98" s="12">
        <v>11.48</v>
      </c>
      <c r="G98" s="99"/>
      <c r="H98" s="101">
        <v>88</v>
      </c>
      <c r="I98" s="57"/>
      <c r="J98" s="12">
        <v>3.82</v>
      </c>
      <c r="K98" s="36"/>
      <c r="L98" s="142"/>
      <c r="M98" s="6"/>
    </row>
    <row r="99" spans="1:16" s="14" customFormat="1" ht="15" customHeight="1" thickBot="1" x14ac:dyDescent="0.25">
      <c r="A99" s="100"/>
      <c r="B99" s="6"/>
      <c r="C99" s="6"/>
      <c r="D99" s="6"/>
      <c r="E99" s="6"/>
      <c r="F99" s="12"/>
      <c r="G99" s="89">
        <f>SUM(G81:G98)</f>
        <v>55.760000000000005</v>
      </c>
      <c r="H99" s="66"/>
      <c r="I99" s="103">
        <f>SUM(I81:I98)</f>
        <v>452</v>
      </c>
      <c r="J99" s="12"/>
      <c r="K99" s="85">
        <f>SUM(K81:K98)</f>
        <v>24.169999999999998</v>
      </c>
      <c r="L99" s="142"/>
      <c r="M99" s="6"/>
    </row>
    <row r="100" spans="1:16" s="14" customFormat="1" ht="15" customHeight="1" x14ac:dyDescent="0.2">
      <c r="A100" s="16"/>
      <c r="B100" s="16"/>
      <c r="C100" s="11"/>
      <c r="D100" s="9"/>
      <c r="E100" s="9"/>
      <c r="F100" s="12"/>
      <c r="G100" s="35"/>
      <c r="H100" s="66"/>
      <c r="I100" s="58"/>
      <c r="J100" s="12"/>
      <c r="K100" s="39"/>
      <c r="L100" s="15"/>
    </row>
    <row r="101" spans="1:16" s="14" customFormat="1" ht="15" customHeight="1" x14ac:dyDescent="0.2">
      <c r="A101" s="16"/>
      <c r="B101" s="16"/>
      <c r="C101" s="11"/>
      <c r="D101" s="9"/>
      <c r="E101" s="9"/>
      <c r="F101" s="12"/>
      <c r="G101" s="35"/>
      <c r="H101" s="66"/>
      <c r="I101" s="58"/>
      <c r="J101" s="12"/>
      <c r="K101" s="39"/>
      <c r="L101" s="15"/>
    </row>
    <row r="102" spans="1:16" s="14" customFormat="1" ht="15" customHeight="1" x14ac:dyDescent="0.2">
      <c r="A102" s="6"/>
      <c r="B102" s="6"/>
      <c r="C102" s="11"/>
      <c r="D102" s="9"/>
      <c r="E102" s="9"/>
      <c r="F102" s="12"/>
      <c r="G102" s="33"/>
      <c r="H102" s="66"/>
      <c r="I102" s="57"/>
      <c r="J102" s="12"/>
      <c r="K102" s="40"/>
      <c r="L102" s="142"/>
      <c r="M102" s="6"/>
    </row>
    <row r="103" spans="1:16" s="14" customFormat="1" ht="15" customHeight="1" thickBot="1" x14ac:dyDescent="0.25">
      <c r="A103" s="51" t="s">
        <v>0</v>
      </c>
      <c r="B103" s="16"/>
      <c r="C103" s="13" t="s">
        <v>7</v>
      </c>
      <c r="D103" s="10" t="s">
        <v>1</v>
      </c>
      <c r="E103" s="2" t="s">
        <v>2</v>
      </c>
      <c r="F103" s="3" t="s">
        <v>3</v>
      </c>
      <c r="G103" s="32" t="s">
        <v>23</v>
      </c>
      <c r="H103" s="65" t="s">
        <v>4</v>
      </c>
      <c r="I103" s="58" t="s">
        <v>23</v>
      </c>
      <c r="J103" s="3" t="s">
        <v>68</v>
      </c>
      <c r="K103" s="37" t="s">
        <v>22</v>
      </c>
      <c r="L103" s="15" t="s">
        <v>12</v>
      </c>
    </row>
    <row r="104" spans="1:16" s="14" customFormat="1" ht="15" customHeight="1" thickBot="1" x14ac:dyDescent="0.25">
      <c r="A104" s="5" t="s">
        <v>531</v>
      </c>
      <c r="B104" s="5" t="s">
        <v>532</v>
      </c>
      <c r="C104" s="22">
        <v>2010</v>
      </c>
      <c r="D104" s="9" t="s">
        <v>5</v>
      </c>
      <c r="E104" s="9" t="s">
        <v>530</v>
      </c>
      <c r="F104" s="12">
        <v>11.29</v>
      </c>
      <c r="G104" s="71">
        <f>SMALL(F104:F111,1)</f>
        <v>10.88</v>
      </c>
      <c r="H104" s="116">
        <v>96</v>
      </c>
      <c r="I104" s="76">
        <f>LARGE(H104:H111,1)</f>
        <v>100</v>
      </c>
      <c r="J104" s="12">
        <v>4.26</v>
      </c>
      <c r="K104" s="75">
        <f>LARGE(J103:J111,1)</f>
        <v>4.75</v>
      </c>
      <c r="L104" s="126" t="s">
        <v>568</v>
      </c>
      <c r="M104" s="117" t="s">
        <v>38</v>
      </c>
    </row>
    <row r="105" spans="1:16" s="14" customFormat="1" ht="15" customHeight="1" x14ac:dyDescent="0.2">
      <c r="A105" s="5" t="s">
        <v>13</v>
      </c>
      <c r="B105" s="5" t="s">
        <v>533</v>
      </c>
      <c r="C105" s="22">
        <v>2010</v>
      </c>
      <c r="D105" s="9" t="s">
        <v>5</v>
      </c>
      <c r="E105" s="9" t="s">
        <v>530</v>
      </c>
      <c r="F105" s="12">
        <v>12.15</v>
      </c>
      <c r="G105" s="72">
        <f>SMALL(F104:F111,2)</f>
        <v>11.13</v>
      </c>
      <c r="H105" s="116">
        <v>96</v>
      </c>
      <c r="I105" s="77">
        <f>LARGE(H104:H112,2)</f>
        <v>96</v>
      </c>
      <c r="J105" s="12">
        <v>3.19</v>
      </c>
      <c r="K105" s="73">
        <f>LARGE(J104:J111,2)</f>
        <v>4.6399999999999997</v>
      </c>
      <c r="L105" s="142"/>
    </row>
    <row r="106" spans="1:16" s="14" customFormat="1" ht="15" customHeight="1" x14ac:dyDescent="0.2">
      <c r="A106" s="5" t="s">
        <v>77</v>
      </c>
      <c r="B106" s="5" t="s">
        <v>534</v>
      </c>
      <c r="C106" s="22">
        <v>2010</v>
      </c>
      <c r="D106" s="9" t="s">
        <v>5</v>
      </c>
      <c r="E106" s="9" t="s">
        <v>530</v>
      </c>
      <c r="F106" s="12">
        <v>11.18</v>
      </c>
      <c r="G106" s="72">
        <f>SMALL(F104:F111,3)</f>
        <v>11.18</v>
      </c>
      <c r="H106" s="116">
        <v>100</v>
      </c>
      <c r="I106" s="77">
        <f>LARGE(H104:H111,3)</f>
        <v>96</v>
      </c>
      <c r="J106" s="12">
        <v>2.31</v>
      </c>
      <c r="K106" s="73">
        <f>LARGE(J104:J111,3)</f>
        <v>4.6100000000000003</v>
      </c>
      <c r="L106" s="142"/>
      <c r="M106" s="6"/>
    </row>
    <row r="107" spans="1:16" s="14" customFormat="1" ht="15" customHeight="1" x14ac:dyDescent="0.2">
      <c r="A107" s="5" t="s">
        <v>535</v>
      </c>
      <c r="B107" s="5" t="s">
        <v>536</v>
      </c>
      <c r="C107" s="22">
        <v>2010</v>
      </c>
      <c r="D107" s="9" t="s">
        <v>5</v>
      </c>
      <c r="E107" s="9" t="s">
        <v>530</v>
      </c>
      <c r="F107" s="12">
        <v>13.06</v>
      </c>
      <c r="G107" s="72">
        <f>SMALL(F104:F111,4)</f>
        <v>11.29</v>
      </c>
      <c r="H107" s="116">
        <v>72</v>
      </c>
      <c r="I107" s="77">
        <f>LARGE(H104:H111,4)</f>
        <v>92</v>
      </c>
      <c r="J107" s="12">
        <v>4.4000000000000004</v>
      </c>
      <c r="K107" s="73">
        <f>LARGE(J104:J111,4)</f>
        <v>4.4000000000000004</v>
      </c>
      <c r="L107" s="142"/>
      <c r="M107" s="6"/>
    </row>
    <row r="108" spans="1:16" s="14" customFormat="1" ht="15" customHeight="1" thickBot="1" x14ac:dyDescent="0.25">
      <c r="A108" s="5" t="s">
        <v>149</v>
      </c>
      <c r="B108" s="5" t="s">
        <v>537</v>
      </c>
      <c r="C108" s="22">
        <v>2010</v>
      </c>
      <c r="D108" s="9" t="s">
        <v>5</v>
      </c>
      <c r="E108" s="9" t="s">
        <v>530</v>
      </c>
      <c r="F108" s="12">
        <v>11.31</v>
      </c>
      <c r="G108" s="79">
        <f>SMALL(F104:F111,5)</f>
        <v>11.31</v>
      </c>
      <c r="H108" s="116">
        <v>88</v>
      </c>
      <c r="I108" s="78">
        <f>LARGE(H104:H111,5)</f>
        <v>88</v>
      </c>
      <c r="J108" s="12">
        <v>4.75</v>
      </c>
      <c r="K108" s="74">
        <f>LARGE(J104:J111,5)</f>
        <v>4.26</v>
      </c>
      <c r="L108" s="142"/>
      <c r="M108" s="6"/>
    </row>
    <row r="109" spans="1:16" s="14" customFormat="1" ht="15" customHeight="1" x14ac:dyDescent="0.2">
      <c r="A109" s="5" t="s">
        <v>538</v>
      </c>
      <c r="B109" s="5" t="s">
        <v>539</v>
      </c>
      <c r="C109" s="22">
        <v>2010</v>
      </c>
      <c r="D109" s="9" t="s">
        <v>5</v>
      </c>
      <c r="E109" s="9" t="s">
        <v>530</v>
      </c>
      <c r="F109" s="6">
        <v>10.88</v>
      </c>
      <c r="G109" s="6"/>
      <c r="H109" s="116">
        <v>80</v>
      </c>
      <c r="I109" s="57"/>
      <c r="J109" s="12">
        <v>4.6100000000000003</v>
      </c>
      <c r="K109" s="40"/>
      <c r="L109" s="142"/>
      <c r="M109" s="6"/>
      <c r="P109" s="10"/>
    </row>
    <row r="110" spans="1:16" s="14" customFormat="1" ht="15" customHeight="1" x14ac:dyDescent="0.2">
      <c r="A110" s="5" t="s">
        <v>260</v>
      </c>
      <c r="B110" s="5" t="s">
        <v>540</v>
      </c>
      <c r="C110" s="22">
        <v>2010</v>
      </c>
      <c r="D110" s="9" t="s">
        <v>5</v>
      </c>
      <c r="E110" s="9" t="s">
        <v>530</v>
      </c>
      <c r="F110" s="12">
        <v>11.13</v>
      </c>
      <c r="G110" s="36"/>
      <c r="H110" s="116">
        <v>88</v>
      </c>
      <c r="I110" s="57"/>
      <c r="J110" s="12">
        <v>3.9</v>
      </c>
      <c r="K110" s="40"/>
      <c r="L110" s="142"/>
      <c r="M110" s="6"/>
    </row>
    <row r="111" spans="1:16" s="14" customFormat="1" ht="15" customHeight="1" thickBot="1" x14ac:dyDescent="0.25">
      <c r="A111" s="5" t="s">
        <v>541</v>
      </c>
      <c r="B111" s="5" t="s">
        <v>322</v>
      </c>
      <c r="C111" s="22">
        <v>2010</v>
      </c>
      <c r="D111" s="9" t="s">
        <v>5</v>
      </c>
      <c r="E111" s="9" t="s">
        <v>530</v>
      </c>
      <c r="F111" s="6">
        <v>11.4</v>
      </c>
      <c r="G111" s="36"/>
      <c r="H111" s="116">
        <v>92</v>
      </c>
      <c r="I111" s="57"/>
      <c r="J111" s="12">
        <v>4.6399999999999997</v>
      </c>
      <c r="K111" s="40"/>
      <c r="L111" s="142"/>
      <c r="M111" s="6"/>
    </row>
    <row r="112" spans="1:16" s="14" customFormat="1" ht="15" customHeight="1" thickBot="1" x14ac:dyDescent="0.25">
      <c r="A112" s="7"/>
      <c r="B112" s="7"/>
      <c r="C112" s="11"/>
      <c r="D112" s="9"/>
      <c r="E112" s="9"/>
      <c r="F112" s="12"/>
      <c r="G112" s="83">
        <f>SUM(G104:G111)</f>
        <v>55.79</v>
      </c>
      <c r="H112" s="66"/>
      <c r="I112" s="84">
        <f>SUM(I104:I111)</f>
        <v>472</v>
      </c>
      <c r="J112" s="12"/>
      <c r="K112" s="85">
        <f>SUM(K104:K111)</f>
        <v>22.659999999999997</v>
      </c>
      <c r="L112" s="142"/>
      <c r="M112" s="6"/>
    </row>
    <row r="113" spans="1:13" s="14" customFormat="1" ht="15" customHeight="1" x14ac:dyDescent="0.2">
      <c r="A113" s="7"/>
      <c r="B113" s="7"/>
      <c r="C113" s="11"/>
      <c r="D113" s="9"/>
      <c r="E113" s="9"/>
      <c r="F113" s="12"/>
      <c r="G113" s="37"/>
      <c r="H113" s="66"/>
      <c r="I113" s="58"/>
      <c r="J113" s="12"/>
      <c r="K113" s="39"/>
      <c r="L113" s="142"/>
      <c r="M113" s="6"/>
    </row>
    <row r="114" spans="1:13" s="14" customFormat="1" ht="15" customHeight="1" x14ac:dyDescent="0.2">
      <c r="A114" s="7"/>
      <c r="B114" s="7"/>
      <c r="C114" s="11"/>
      <c r="D114" s="9"/>
      <c r="E114" s="9"/>
      <c r="F114" s="12"/>
      <c r="G114" s="37"/>
      <c r="H114" s="66"/>
      <c r="I114" s="58"/>
      <c r="J114" s="12"/>
      <c r="K114" s="39"/>
      <c r="L114" s="142"/>
      <c r="M114" s="6"/>
    </row>
    <row r="115" spans="1:13" s="14" customFormat="1" ht="15" customHeight="1" thickBot="1" x14ac:dyDescent="0.25">
      <c r="A115" s="51" t="s">
        <v>0</v>
      </c>
      <c r="B115" s="16"/>
      <c r="C115" s="13" t="s">
        <v>7</v>
      </c>
      <c r="D115" s="10" t="s">
        <v>1</v>
      </c>
      <c r="E115" s="2" t="s">
        <v>2</v>
      </c>
      <c r="F115" s="3" t="s">
        <v>3</v>
      </c>
      <c r="G115" s="32" t="s">
        <v>23</v>
      </c>
      <c r="H115" s="65" t="s">
        <v>4</v>
      </c>
      <c r="I115" s="58" t="s">
        <v>23</v>
      </c>
      <c r="J115" s="3" t="s">
        <v>68</v>
      </c>
      <c r="K115" s="37" t="s">
        <v>22</v>
      </c>
      <c r="L115" s="15" t="s">
        <v>12</v>
      </c>
      <c r="M115" s="6"/>
    </row>
    <row r="116" spans="1:13" s="14" customFormat="1" ht="15" customHeight="1" thickBot="1" x14ac:dyDescent="0.25">
      <c r="A116" s="55" t="s">
        <v>228</v>
      </c>
      <c r="B116" s="55" t="s">
        <v>543</v>
      </c>
      <c r="C116" s="54">
        <v>2010</v>
      </c>
      <c r="D116" s="9" t="s">
        <v>5</v>
      </c>
      <c r="E116" s="9" t="s">
        <v>542</v>
      </c>
      <c r="F116" s="12">
        <v>12.37</v>
      </c>
      <c r="G116" s="71">
        <f>SMALL(F116:F122,1)</f>
        <v>10.47</v>
      </c>
      <c r="H116" s="66">
        <v>88</v>
      </c>
      <c r="I116" s="76">
        <f>LARGE(H116:H122,1)</f>
        <v>100</v>
      </c>
      <c r="J116" s="12">
        <v>3.8</v>
      </c>
      <c r="K116" s="75">
        <f>LARGE(J116:J122,1)</f>
        <v>5.0999999999999996</v>
      </c>
      <c r="L116" s="144" t="s">
        <v>571</v>
      </c>
      <c r="M116" s="145" t="s">
        <v>38</v>
      </c>
    </row>
    <row r="117" spans="1:13" s="14" customFormat="1" ht="15" customHeight="1" x14ac:dyDescent="0.2">
      <c r="A117" s="55" t="s">
        <v>30</v>
      </c>
      <c r="B117" s="55" t="s">
        <v>544</v>
      </c>
      <c r="C117" s="54">
        <v>2010</v>
      </c>
      <c r="D117" s="9" t="s">
        <v>5</v>
      </c>
      <c r="E117" s="9" t="s">
        <v>542</v>
      </c>
      <c r="F117" s="12">
        <v>11.65</v>
      </c>
      <c r="G117" s="72">
        <f>SMALL(F116:F122,2)</f>
        <v>10.7</v>
      </c>
      <c r="H117" s="66">
        <v>84</v>
      </c>
      <c r="I117" s="77">
        <f>LARGE(H116:H122,2)</f>
        <v>88</v>
      </c>
      <c r="J117" s="12">
        <v>3.19</v>
      </c>
      <c r="K117" s="73">
        <f>LARGE(J116:J122,2)</f>
        <v>4.8</v>
      </c>
      <c r="L117" s="142"/>
      <c r="M117" s="6"/>
    </row>
    <row r="118" spans="1:13" s="14" customFormat="1" ht="15" customHeight="1" x14ac:dyDescent="0.2">
      <c r="A118" s="55" t="s">
        <v>33</v>
      </c>
      <c r="B118" s="55" t="s">
        <v>545</v>
      </c>
      <c r="C118" s="54">
        <v>2010</v>
      </c>
      <c r="D118" s="9" t="s">
        <v>5</v>
      </c>
      <c r="E118" s="9" t="s">
        <v>542</v>
      </c>
      <c r="F118" s="12">
        <v>10.7</v>
      </c>
      <c r="G118" s="72">
        <f>SMALL(F116:F122,3)</f>
        <v>11.11</v>
      </c>
      <c r="H118" s="66">
        <v>100</v>
      </c>
      <c r="I118" s="77">
        <f>LARGE(H116:H122,3)</f>
        <v>84</v>
      </c>
      <c r="J118" s="12">
        <v>4.6100000000000003</v>
      </c>
      <c r="K118" s="73">
        <f>LARGE(J116:J122,3)</f>
        <v>4.6100000000000003</v>
      </c>
      <c r="L118" s="142"/>
      <c r="M118" s="6"/>
    </row>
    <row r="119" spans="1:13" s="14" customFormat="1" ht="15" customHeight="1" x14ac:dyDescent="0.2">
      <c r="A119" s="55" t="s">
        <v>134</v>
      </c>
      <c r="B119" s="55" t="s">
        <v>546</v>
      </c>
      <c r="C119" s="54">
        <v>2010</v>
      </c>
      <c r="D119" s="9" t="s">
        <v>5</v>
      </c>
      <c r="E119" s="9" t="s">
        <v>542</v>
      </c>
      <c r="F119" s="12">
        <v>11.82</v>
      </c>
      <c r="G119" s="72">
        <f>SMALL(F116:F122,4)</f>
        <v>11.65</v>
      </c>
      <c r="H119" s="66">
        <v>80</v>
      </c>
      <c r="I119" s="77">
        <f>LARGE(H116:H122,4)</f>
        <v>84</v>
      </c>
      <c r="J119" s="12">
        <v>4.4400000000000004</v>
      </c>
      <c r="K119" s="73">
        <f>LARGE(J116:J122,4)</f>
        <v>4.5199999999999996</v>
      </c>
      <c r="L119" s="142"/>
      <c r="M119" s="6"/>
    </row>
    <row r="120" spans="1:13" s="14" customFormat="1" ht="15" customHeight="1" thickBot="1" x14ac:dyDescent="0.25">
      <c r="A120" s="55" t="s">
        <v>547</v>
      </c>
      <c r="B120" s="55" t="s">
        <v>548</v>
      </c>
      <c r="C120" s="54">
        <v>2010</v>
      </c>
      <c r="D120" s="9" t="s">
        <v>5</v>
      </c>
      <c r="E120" s="9" t="s">
        <v>542</v>
      </c>
      <c r="F120" s="12">
        <v>10.47</v>
      </c>
      <c r="G120" s="79">
        <f>SMALL(F116:F122,5)</f>
        <v>11.82</v>
      </c>
      <c r="H120" s="66">
        <v>84</v>
      </c>
      <c r="I120" s="78">
        <f>LARGE(H116:H122,5)</f>
        <v>80</v>
      </c>
      <c r="J120" s="12">
        <v>5.0999999999999996</v>
      </c>
      <c r="K120" s="74">
        <f>LARGE(J116:J122,5)</f>
        <v>4.4400000000000004</v>
      </c>
      <c r="L120" s="142"/>
      <c r="M120" s="6"/>
    </row>
    <row r="121" spans="1:13" s="14" customFormat="1" ht="15" customHeight="1" x14ac:dyDescent="0.2">
      <c r="A121" s="55" t="s">
        <v>549</v>
      </c>
      <c r="B121" s="55" t="s">
        <v>548</v>
      </c>
      <c r="C121" s="54">
        <v>2010</v>
      </c>
      <c r="D121" s="9" t="s">
        <v>5</v>
      </c>
      <c r="E121" s="9" t="s">
        <v>542</v>
      </c>
      <c r="F121" s="12">
        <v>11.11</v>
      </c>
      <c r="G121" s="36"/>
      <c r="H121" s="66">
        <v>80</v>
      </c>
      <c r="I121" s="57"/>
      <c r="J121" s="12">
        <v>4.8</v>
      </c>
      <c r="K121" s="40"/>
      <c r="L121" s="142"/>
      <c r="M121" s="6"/>
    </row>
    <row r="122" spans="1:13" s="14" customFormat="1" ht="15" customHeight="1" thickBot="1" x14ac:dyDescent="0.25">
      <c r="A122" s="55" t="s">
        <v>150</v>
      </c>
      <c r="B122" s="55" t="s">
        <v>550</v>
      </c>
      <c r="C122" s="54">
        <v>2010</v>
      </c>
      <c r="D122" s="9" t="s">
        <v>5</v>
      </c>
      <c r="E122" s="9" t="s">
        <v>542</v>
      </c>
      <c r="F122" s="12">
        <v>12.16</v>
      </c>
      <c r="G122" s="36"/>
      <c r="H122" s="66">
        <v>76</v>
      </c>
      <c r="I122" s="57"/>
      <c r="J122" s="12">
        <v>4.5199999999999996</v>
      </c>
      <c r="K122" s="40"/>
      <c r="L122" s="142"/>
      <c r="M122" s="6" t="s">
        <v>41</v>
      </c>
    </row>
    <row r="123" spans="1:13" ht="15" customHeight="1" thickBot="1" x14ac:dyDescent="0.25">
      <c r="A123" s="51"/>
      <c r="C123" s="13"/>
      <c r="D123" s="10"/>
      <c r="E123" s="2"/>
      <c r="F123" s="3"/>
      <c r="G123" s="83">
        <f>SUM(G116:G122)</f>
        <v>55.75</v>
      </c>
      <c r="I123" s="84">
        <f>SUM(I116:I122)</f>
        <v>436</v>
      </c>
      <c r="K123" s="85">
        <f>SUM(K116:K122)</f>
        <v>23.47</v>
      </c>
      <c r="L123" s="15"/>
    </row>
    <row r="124" spans="1:13" ht="15" customHeight="1" x14ac:dyDescent="0.2">
      <c r="A124" s="7"/>
      <c r="B124" s="7"/>
      <c r="C124" s="22"/>
      <c r="G124" s="36"/>
      <c r="L124" s="15"/>
    </row>
    <row r="125" spans="1:13" ht="15" customHeight="1" x14ac:dyDescent="0.2">
      <c r="A125" s="7"/>
      <c r="B125" s="7"/>
      <c r="C125" s="22"/>
      <c r="G125" s="36"/>
    </row>
    <row r="126" spans="1:13" ht="15" customHeight="1" x14ac:dyDescent="0.2">
      <c r="A126" s="7"/>
      <c r="B126" s="7"/>
      <c r="C126" s="22"/>
      <c r="F126" s="6"/>
      <c r="G126" s="36"/>
    </row>
    <row r="127" spans="1:13" ht="15" customHeight="1" thickBot="1" x14ac:dyDescent="0.25">
      <c r="A127" s="51" t="s">
        <v>0</v>
      </c>
      <c r="C127" s="13" t="s">
        <v>7</v>
      </c>
      <c r="D127" s="10" t="s">
        <v>1</v>
      </c>
      <c r="E127" s="2" t="s">
        <v>2</v>
      </c>
      <c r="F127" s="3" t="s">
        <v>3</v>
      </c>
      <c r="G127" s="32" t="s">
        <v>23</v>
      </c>
      <c r="H127" s="65" t="s">
        <v>4</v>
      </c>
      <c r="I127" s="58" t="s">
        <v>23</v>
      </c>
      <c r="J127" s="3" t="s">
        <v>68</v>
      </c>
      <c r="K127" s="37" t="s">
        <v>22</v>
      </c>
      <c r="L127" s="15" t="s">
        <v>12</v>
      </c>
    </row>
    <row r="128" spans="1:13" ht="15" customHeight="1" x14ac:dyDescent="0.2">
      <c r="A128" s="55" t="s">
        <v>551</v>
      </c>
      <c r="B128" s="55" t="s">
        <v>552</v>
      </c>
      <c r="C128" s="54">
        <v>2010</v>
      </c>
      <c r="D128" s="9" t="s">
        <v>5</v>
      </c>
      <c r="E128" s="9" t="s">
        <v>562</v>
      </c>
      <c r="F128" s="12">
        <v>10.35</v>
      </c>
      <c r="G128" s="71">
        <f>SMALL(F128:F137,1)</f>
        <v>10.35</v>
      </c>
      <c r="H128" s="66">
        <v>92</v>
      </c>
      <c r="I128" s="76">
        <f>LARGE(H128:H137,1)</f>
        <v>104</v>
      </c>
      <c r="J128" s="12">
        <v>5.01</v>
      </c>
      <c r="K128" s="75">
        <f>LARGE(J128:J137,1)</f>
        <v>5.27</v>
      </c>
      <c r="L128" s="124" t="s">
        <v>569</v>
      </c>
      <c r="M128" s="118" t="s">
        <v>585</v>
      </c>
    </row>
    <row r="129" spans="1:13" ht="15" customHeight="1" thickBot="1" x14ac:dyDescent="0.25">
      <c r="A129" s="55" t="s">
        <v>410</v>
      </c>
      <c r="B129" s="55" t="s">
        <v>553</v>
      </c>
      <c r="C129" s="54">
        <v>2010</v>
      </c>
      <c r="D129" s="9" t="s">
        <v>5</v>
      </c>
      <c r="E129" s="9" t="s">
        <v>562</v>
      </c>
      <c r="F129" s="12">
        <v>12.55</v>
      </c>
      <c r="G129" s="72">
        <f>SMALL(F128:F137,2)</f>
        <v>10.36</v>
      </c>
      <c r="H129" s="66">
        <v>92</v>
      </c>
      <c r="I129" s="77">
        <f>LARGE(H128:H137,2)</f>
        <v>104</v>
      </c>
      <c r="J129" s="12">
        <v>3.29</v>
      </c>
      <c r="K129" s="73">
        <f>LARGE(J128:J137,2)</f>
        <v>5.01</v>
      </c>
      <c r="L129" s="125" t="s">
        <v>570</v>
      </c>
      <c r="M129" s="119" t="s">
        <v>586</v>
      </c>
    </row>
    <row r="130" spans="1:13" ht="15" customHeight="1" x14ac:dyDescent="0.2">
      <c r="A130" s="55" t="s">
        <v>183</v>
      </c>
      <c r="B130" s="55" t="s">
        <v>554</v>
      </c>
      <c r="C130" s="54">
        <v>2010</v>
      </c>
      <c r="D130" s="9" t="s">
        <v>5</v>
      </c>
      <c r="E130" s="9" t="s">
        <v>562</v>
      </c>
      <c r="F130" s="12">
        <v>10.4</v>
      </c>
      <c r="G130" s="72">
        <f>SMALL(F128:F137,3)</f>
        <v>10.4</v>
      </c>
      <c r="H130" s="66">
        <v>104</v>
      </c>
      <c r="I130" s="77">
        <f>LARGE(H128:H137,3)</f>
        <v>104</v>
      </c>
      <c r="J130" s="12">
        <v>5.27</v>
      </c>
      <c r="K130" s="73">
        <f>LARGE(J128:J137,3)</f>
        <v>4.71</v>
      </c>
    </row>
    <row r="131" spans="1:13" s="14" customFormat="1" ht="15" customHeight="1" x14ac:dyDescent="0.2">
      <c r="A131" s="55" t="s">
        <v>340</v>
      </c>
      <c r="B131" s="55" t="s">
        <v>567</v>
      </c>
      <c r="C131" s="54">
        <v>2010</v>
      </c>
      <c r="D131" s="9" t="s">
        <v>5</v>
      </c>
      <c r="E131" s="9" t="s">
        <v>562</v>
      </c>
      <c r="F131" s="12">
        <v>11.1</v>
      </c>
      <c r="G131" s="72">
        <f>SMALL(F128:F137,4)</f>
        <v>11.1</v>
      </c>
      <c r="H131" s="66">
        <v>104</v>
      </c>
      <c r="I131" s="77">
        <f>LARGE(H128:H137,4)</f>
        <v>92</v>
      </c>
      <c r="J131" s="12">
        <v>3.88</v>
      </c>
      <c r="K131" s="73">
        <f>LARGE(J128:J137,4)</f>
        <v>4.34</v>
      </c>
      <c r="L131" s="142"/>
      <c r="M131" s="6"/>
    </row>
    <row r="132" spans="1:13" s="14" customFormat="1" ht="15" customHeight="1" thickBot="1" x14ac:dyDescent="0.25">
      <c r="A132" s="55" t="s">
        <v>192</v>
      </c>
      <c r="B132" s="55" t="s">
        <v>555</v>
      </c>
      <c r="C132" s="54">
        <v>2010</v>
      </c>
      <c r="D132" s="9" t="s">
        <v>5</v>
      </c>
      <c r="E132" s="9" t="s">
        <v>562</v>
      </c>
      <c r="F132" s="12">
        <v>12.15</v>
      </c>
      <c r="G132" s="79">
        <f>SMALL(F128:F137,5)</f>
        <v>11.18</v>
      </c>
      <c r="H132" s="66">
        <v>88</v>
      </c>
      <c r="I132" s="78">
        <f>LARGE(H128:H137,5)</f>
        <v>92</v>
      </c>
      <c r="J132" s="12">
        <v>4.71</v>
      </c>
      <c r="K132" s="74">
        <f>LARGE(J128:J137,5)</f>
        <v>4.24</v>
      </c>
      <c r="L132" s="142"/>
      <c r="M132" s="6"/>
    </row>
    <row r="133" spans="1:13" s="14" customFormat="1" ht="15" customHeight="1" x14ac:dyDescent="0.2">
      <c r="A133" s="55" t="s">
        <v>82</v>
      </c>
      <c r="B133" s="55" t="s">
        <v>556</v>
      </c>
      <c r="C133" s="54">
        <v>2010</v>
      </c>
      <c r="D133" s="9" t="s">
        <v>5</v>
      </c>
      <c r="E133" s="9" t="s">
        <v>562</v>
      </c>
      <c r="F133" s="12">
        <v>10.36</v>
      </c>
      <c r="G133" s="36"/>
      <c r="H133" s="66">
        <v>104</v>
      </c>
      <c r="I133" s="57"/>
      <c r="J133" s="12">
        <v>4.34</v>
      </c>
      <c r="K133" s="40"/>
      <c r="L133" s="142"/>
      <c r="M133" s="6"/>
    </row>
    <row r="134" spans="1:13" s="14" customFormat="1" ht="15" customHeight="1" x14ac:dyDescent="0.2">
      <c r="A134" s="55" t="s">
        <v>239</v>
      </c>
      <c r="B134" s="55" t="s">
        <v>331</v>
      </c>
      <c r="C134" s="54">
        <v>2010</v>
      </c>
      <c r="D134" s="9" t="s">
        <v>5</v>
      </c>
      <c r="E134" s="9" t="s">
        <v>562</v>
      </c>
      <c r="F134" s="12">
        <v>11.18</v>
      </c>
      <c r="G134" s="36"/>
      <c r="H134" s="66">
        <v>92</v>
      </c>
      <c r="I134" s="57"/>
      <c r="J134" s="12">
        <v>4.16</v>
      </c>
      <c r="K134" s="40"/>
      <c r="L134" s="142"/>
      <c r="M134" s="6" t="s">
        <v>41</v>
      </c>
    </row>
    <row r="135" spans="1:13" s="14" customFormat="1" ht="15" customHeight="1" x14ac:dyDescent="0.2">
      <c r="A135" s="16" t="s">
        <v>560</v>
      </c>
      <c r="B135" s="16" t="s">
        <v>561</v>
      </c>
      <c r="C135" s="54">
        <v>2010</v>
      </c>
      <c r="D135" s="9" t="s">
        <v>5</v>
      </c>
      <c r="E135" s="9" t="s">
        <v>562</v>
      </c>
      <c r="F135" s="12">
        <v>11.37</v>
      </c>
      <c r="G135" s="36"/>
      <c r="H135" s="66">
        <v>92</v>
      </c>
      <c r="I135" s="57"/>
      <c r="J135" s="12">
        <v>4.24</v>
      </c>
      <c r="K135" s="40"/>
      <c r="L135" s="142"/>
      <c r="M135" s="6"/>
    </row>
    <row r="136" spans="1:13" s="14" customFormat="1" ht="15" customHeight="1" x14ac:dyDescent="0.2">
      <c r="A136" s="6" t="s">
        <v>558</v>
      </c>
      <c r="B136" s="6" t="s">
        <v>559</v>
      </c>
      <c r="C136" s="54">
        <v>2010</v>
      </c>
      <c r="D136" s="9" t="s">
        <v>5</v>
      </c>
      <c r="E136" s="9" t="s">
        <v>562</v>
      </c>
      <c r="F136" s="12">
        <v>12.59</v>
      </c>
      <c r="G136" s="36"/>
      <c r="H136" s="91">
        <v>65</v>
      </c>
      <c r="I136" s="57"/>
      <c r="J136" s="6">
        <v>2.86</v>
      </c>
      <c r="K136" s="40"/>
      <c r="L136" s="142"/>
      <c r="M136" s="6"/>
    </row>
    <row r="137" spans="1:13" s="14" customFormat="1" ht="15" customHeight="1" thickBot="1" x14ac:dyDescent="0.25">
      <c r="A137" s="16" t="s">
        <v>557</v>
      </c>
      <c r="B137" s="16" t="s">
        <v>60</v>
      </c>
      <c r="C137" s="54">
        <v>2010</v>
      </c>
      <c r="D137" s="9" t="s">
        <v>5</v>
      </c>
      <c r="E137" s="9" t="s">
        <v>562</v>
      </c>
      <c r="F137" s="12">
        <v>12.68</v>
      </c>
      <c r="G137" s="36"/>
      <c r="H137" s="66">
        <v>76</v>
      </c>
      <c r="I137" s="57"/>
      <c r="J137" s="6">
        <v>4.21</v>
      </c>
      <c r="K137" s="40"/>
      <c r="L137" s="142"/>
      <c r="M137" s="6"/>
    </row>
    <row r="138" spans="1:13" ht="15" customHeight="1" thickBot="1" x14ac:dyDescent="0.25">
      <c r="A138" s="6"/>
      <c r="B138" s="6"/>
      <c r="C138" s="13"/>
      <c r="D138" s="10"/>
      <c r="E138" s="2"/>
      <c r="F138" s="3"/>
      <c r="G138" s="83">
        <f>SUM(G128:G136)</f>
        <v>53.39</v>
      </c>
      <c r="I138" s="84">
        <f>SUM(I128:I136)</f>
        <v>496</v>
      </c>
      <c r="K138" s="85">
        <f>SUM(K128:K136)</f>
        <v>23.57</v>
      </c>
      <c r="L138" s="15"/>
    </row>
    <row r="139" spans="1:13" ht="15" customHeight="1" x14ac:dyDescent="0.2">
      <c r="A139" s="7"/>
      <c r="B139" s="7"/>
      <c r="C139" s="22"/>
      <c r="G139" s="36"/>
      <c r="L139" s="15"/>
    </row>
  </sheetData>
  <sortState xmlns:xlrd2="http://schemas.microsoft.com/office/spreadsheetml/2017/richdata2" ref="L81:M83">
    <sortCondition ref="L81:L83"/>
  </sortState>
  <pageMargins left="0.39370078740157483" right="0.19685039370078741" top="0.11811023622047245" bottom="0.11811023622047245" header="0.31496062992125984" footer="0.31496062992125984"/>
  <pageSetup paperSize="9" orientation="landscape" r:id="rId1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2008</vt:lpstr>
      <vt:lpstr>2009</vt:lpstr>
      <vt:lpstr>2010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</dc:creator>
  <cp:lastModifiedBy>Per Synnerman</cp:lastModifiedBy>
  <cp:lastPrinted>2019-04-08T07:15:30Z</cp:lastPrinted>
  <dcterms:created xsi:type="dcterms:W3CDTF">2010-03-30T06:56:02Z</dcterms:created>
  <dcterms:modified xsi:type="dcterms:W3CDTF">2019-04-08T08:21:39Z</dcterms:modified>
</cp:coreProperties>
</file>